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A9146EFC-FCB7-4790-9D0F-5A34AC4DB513}" xr6:coauthVersionLast="47" xr6:coauthVersionMax="47" xr10:uidLastSave="{00000000-0000-0000-0000-000000000000}"/>
  <bookViews>
    <workbookView xWindow="-120" yWindow="-120" windowWidth="29040" windowHeight="15840" tabRatio="631" xr2:uid="{00000000-000D-0000-FFFF-FFFF00000000}"/>
  </bookViews>
  <sheets>
    <sheet name="2" sheetId="12" r:id="rId1"/>
  </sheets>
  <definedNames>
    <definedName name="_xlnm.Print_Area" localSheetId="0">'2'!$A$1:$DA$149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2" i="12" l="1"/>
  <c r="CP112" i="12"/>
  <c r="CO112" i="12"/>
  <c r="CN112" i="12"/>
  <c r="CM112" i="12"/>
  <c r="CK112" i="12"/>
  <c r="CJ112" i="12"/>
  <c r="CI112" i="12"/>
  <c r="CH112" i="12"/>
  <c r="CF112" i="12"/>
  <c r="CE112" i="12"/>
  <c r="CD112" i="12"/>
  <c r="CC112" i="12"/>
  <c r="CA112" i="12"/>
  <c r="BZ112" i="12"/>
  <c r="BY112" i="12"/>
  <c r="BX112" i="12"/>
  <c r="BV112" i="12"/>
  <c r="BU112" i="12"/>
  <c r="BT112" i="12"/>
  <c r="BS112" i="12"/>
  <c r="BQ112" i="12"/>
  <c r="BP112" i="12"/>
  <c r="BO112" i="12"/>
  <c r="BN112" i="12"/>
  <c r="BL112" i="12"/>
  <c r="BK112" i="12"/>
  <c r="BJ112" i="12"/>
  <c r="BI112" i="12"/>
  <c r="BG112" i="12"/>
  <c r="BE112" i="12"/>
  <c r="BD112" i="12"/>
  <c r="BB112" i="12"/>
  <c r="BA112" i="12"/>
  <c r="AZ112" i="12"/>
  <c r="AY112" i="12"/>
  <c r="AW112" i="12"/>
  <c r="AV112" i="12"/>
  <c r="AU112" i="12"/>
  <c r="AT112" i="12"/>
  <c r="AR112" i="12"/>
  <c r="AQ112" i="12"/>
  <c r="AP112" i="12"/>
  <c r="AO112" i="12"/>
  <c r="AM112" i="12"/>
  <c r="AL112" i="12"/>
  <c r="AK112" i="12"/>
  <c r="AJ112" i="12"/>
  <c r="AH112" i="12"/>
  <c r="AG112" i="12"/>
  <c r="AF112" i="12"/>
  <c r="AE112" i="12"/>
  <c r="AC112" i="12"/>
  <c r="AB112" i="12"/>
  <c r="AA112" i="12"/>
  <c r="Z112" i="12"/>
  <c r="O112" i="12"/>
  <c r="N112" i="12"/>
  <c r="CP74" i="12"/>
  <c r="CO74" i="12"/>
  <c r="CN74" i="12"/>
  <c r="CM74" i="12"/>
  <c r="CK74" i="12"/>
  <c r="CJ74" i="12"/>
  <c r="CI74" i="12"/>
  <c r="CH74" i="12"/>
  <c r="CF74" i="12"/>
  <c r="CE74" i="12"/>
  <c r="CD74" i="12"/>
  <c r="CC74" i="12"/>
  <c r="CA74" i="12"/>
  <c r="BZ74" i="12"/>
  <c r="BY74" i="12"/>
  <c r="BX74" i="12"/>
  <c r="BV74" i="12"/>
  <c r="BU74" i="12"/>
  <c r="BT74" i="12"/>
  <c r="BS74" i="12"/>
  <c r="BQ74" i="12"/>
  <c r="BP74" i="12"/>
  <c r="BO74" i="12"/>
  <c r="BN74" i="12"/>
  <c r="BL74" i="12"/>
  <c r="BK74" i="12"/>
  <c r="BJ74" i="12"/>
  <c r="BI74" i="12"/>
  <c r="BG74" i="12"/>
  <c r="BF74" i="12"/>
  <c r="BE74" i="12"/>
  <c r="BD74" i="12"/>
  <c r="BB74" i="12"/>
  <c r="BA74" i="12"/>
  <c r="AZ74" i="12"/>
  <c r="AY74" i="12"/>
  <c r="AW74" i="12"/>
  <c r="AV74" i="12"/>
  <c r="AU74" i="12"/>
  <c r="AT74" i="12"/>
  <c r="AR74" i="12"/>
  <c r="AQ74" i="12"/>
  <c r="AP74" i="12"/>
  <c r="AO74" i="12"/>
  <c r="AM74" i="12"/>
  <c r="AL74" i="12"/>
  <c r="AK74" i="12"/>
  <c r="AJ74" i="12"/>
  <c r="AH74" i="12"/>
  <c r="AG74" i="12"/>
  <c r="AF74" i="12"/>
  <c r="AE74" i="12"/>
  <c r="AC74" i="12"/>
  <c r="AB74" i="12"/>
  <c r="AA74" i="12"/>
  <c r="Z74" i="12"/>
  <c r="Q74" i="12"/>
  <c r="O74" i="12"/>
  <c r="N74" i="12"/>
  <c r="I74" i="12"/>
  <c r="CZ147" i="12" l="1"/>
  <c r="CZ146" i="12"/>
  <c r="CZ145" i="12"/>
  <c r="CZ144" i="12"/>
  <c r="CZ143" i="12"/>
  <c r="CZ142" i="12"/>
  <c r="CZ141" i="12"/>
  <c r="CZ140" i="12"/>
  <c r="CZ139" i="12"/>
  <c r="CZ138" i="12"/>
  <c r="CZ137" i="12"/>
  <c r="CZ136" i="12"/>
  <c r="CZ135" i="12"/>
  <c r="CZ134" i="12"/>
  <c r="CZ133" i="12"/>
  <c r="CZ132" i="12"/>
  <c r="CZ131" i="12"/>
  <c r="CZ130" i="12"/>
  <c r="CZ129" i="12"/>
  <c r="CZ128" i="12"/>
  <c r="CZ127" i="12"/>
  <c r="CZ126" i="12"/>
  <c r="CZ125" i="12"/>
  <c r="CZ124" i="12"/>
  <c r="CZ123" i="12"/>
  <c r="CZ122" i="12"/>
  <c r="CZ121" i="12"/>
  <c r="CZ99" i="12"/>
  <c r="CZ98" i="12"/>
  <c r="CZ93" i="12"/>
  <c r="CZ92" i="12"/>
  <c r="CZ91" i="12"/>
  <c r="CZ90" i="12"/>
  <c r="CZ89" i="12"/>
  <c r="CZ88" i="12"/>
  <c r="CZ87" i="12"/>
  <c r="CZ118" i="12"/>
  <c r="CZ86" i="12"/>
  <c r="CZ85" i="12"/>
  <c r="CZ84" i="12"/>
  <c r="CZ81" i="12"/>
  <c r="CZ80" i="12"/>
  <c r="CZ79" i="12"/>
  <c r="CZ78" i="12"/>
  <c r="CZ77" i="12"/>
  <c r="CZ117" i="12"/>
  <c r="CZ116" i="12"/>
  <c r="CZ115" i="12"/>
  <c r="CZ114" i="12"/>
  <c r="CZ113" i="12"/>
  <c r="CZ75" i="12"/>
  <c r="CZ74" i="12" s="1"/>
  <c r="CZ71" i="12"/>
  <c r="CZ70" i="12"/>
  <c r="CZ69" i="12"/>
  <c r="CZ67" i="12"/>
  <c r="CZ66" i="12"/>
  <c r="CZ65" i="12"/>
  <c r="CZ64" i="12"/>
  <c r="CZ63" i="12"/>
  <c r="CZ62" i="12"/>
  <c r="CZ61" i="12"/>
  <c r="CZ60" i="12"/>
  <c r="CZ59" i="12"/>
  <c r="CZ58" i="12"/>
  <c r="CZ57" i="12"/>
  <c r="CZ56" i="12"/>
  <c r="CZ55" i="12"/>
  <c r="CZ54" i="12"/>
  <c r="CZ53" i="12"/>
  <c r="CZ52" i="12"/>
  <c r="CZ51" i="12"/>
  <c r="CZ50" i="12"/>
  <c r="CZ49" i="12"/>
  <c r="CZ48" i="12"/>
  <c r="CZ47" i="12"/>
  <c r="CZ46" i="12"/>
  <c r="CZ45" i="12"/>
  <c r="CZ44" i="12"/>
  <c r="CZ43" i="12"/>
  <c r="CZ36" i="12"/>
  <c r="CZ35" i="12"/>
  <c r="CZ34" i="12"/>
  <c r="CZ33" i="12"/>
  <c r="CZ31" i="12"/>
  <c r="CY147" i="12"/>
  <c r="CY146" i="12"/>
  <c r="CY145" i="12"/>
  <c r="CY144" i="12"/>
  <c r="CY143" i="12"/>
  <c r="CY142" i="12"/>
  <c r="CY141" i="12"/>
  <c r="CY140" i="12"/>
  <c r="CY139" i="12"/>
  <c r="CY138" i="12"/>
  <c r="CY137" i="12"/>
  <c r="CY136" i="12"/>
  <c r="CY135" i="12"/>
  <c r="CY134" i="12"/>
  <c r="CY133" i="12"/>
  <c r="CY132" i="12"/>
  <c r="CY131" i="12"/>
  <c r="CY130" i="12"/>
  <c r="CY129" i="12"/>
  <c r="CY128" i="12"/>
  <c r="CY127" i="12"/>
  <c r="CY126" i="12"/>
  <c r="CY125" i="12"/>
  <c r="CY124" i="12"/>
  <c r="CY123" i="12"/>
  <c r="CY122" i="12"/>
  <c r="CY121" i="12"/>
  <c r="CY99" i="12"/>
  <c r="CY98" i="12"/>
  <c r="CY93" i="12"/>
  <c r="CY92" i="12"/>
  <c r="CY91" i="12"/>
  <c r="CY90" i="12"/>
  <c r="CY89" i="12"/>
  <c r="CY88" i="12"/>
  <c r="CY87" i="12"/>
  <c r="CY118" i="12"/>
  <c r="CY86" i="12"/>
  <c r="CY85" i="12"/>
  <c r="CY84" i="12"/>
  <c r="CY81" i="12"/>
  <c r="CY80" i="12"/>
  <c r="CY79" i="12"/>
  <c r="CY78" i="12"/>
  <c r="CY77" i="12"/>
  <c r="CY117" i="12"/>
  <c r="CY116" i="12"/>
  <c r="CY115" i="12"/>
  <c r="CY114" i="12"/>
  <c r="CY75" i="12"/>
  <c r="CY74" i="12" s="1"/>
  <c r="CY71" i="12"/>
  <c r="CY70" i="12"/>
  <c r="CY69" i="12"/>
  <c r="CY67" i="12"/>
  <c r="CY66" i="12"/>
  <c r="CY65" i="12"/>
  <c r="CY64" i="12"/>
  <c r="CY63" i="12"/>
  <c r="CY62" i="12"/>
  <c r="CY61" i="12"/>
  <c r="CY60" i="12"/>
  <c r="CY59" i="12"/>
  <c r="CY58" i="12"/>
  <c r="CY57" i="12"/>
  <c r="CY56" i="12"/>
  <c r="CY55" i="12"/>
  <c r="CY54" i="12"/>
  <c r="CY53" i="12"/>
  <c r="CY52" i="12"/>
  <c r="CY51" i="12"/>
  <c r="CY50" i="12"/>
  <c r="CY49" i="12"/>
  <c r="CY48" i="12"/>
  <c r="CY47" i="12"/>
  <c r="CY46" i="12"/>
  <c r="CY45" i="12"/>
  <c r="CY44" i="12"/>
  <c r="CY43" i="12"/>
  <c r="CY36" i="12"/>
  <c r="CY35" i="12"/>
  <c r="CY34" i="12"/>
  <c r="CY33" i="12"/>
  <c r="CY31" i="12"/>
  <c r="CX147" i="12"/>
  <c r="CX146" i="12"/>
  <c r="CX145" i="12"/>
  <c r="CX144" i="12"/>
  <c r="CX143" i="12"/>
  <c r="CX142" i="12"/>
  <c r="CX141" i="12"/>
  <c r="CX140" i="12"/>
  <c r="CX139" i="12"/>
  <c r="CX138" i="12"/>
  <c r="CX137" i="12"/>
  <c r="CX136" i="12"/>
  <c r="CX135" i="12"/>
  <c r="CX134" i="12"/>
  <c r="CX133" i="12"/>
  <c r="CX132" i="12"/>
  <c r="CX131" i="12"/>
  <c r="CX130" i="12"/>
  <c r="CX129" i="12"/>
  <c r="CX128" i="12"/>
  <c r="CX127" i="12"/>
  <c r="CX126" i="12"/>
  <c r="CX125" i="12"/>
  <c r="CX124" i="12"/>
  <c r="CX123" i="12"/>
  <c r="CX122" i="12"/>
  <c r="CX121" i="12"/>
  <c r="CX99" i="12"/>
  <c r="CX98" i="12"/>
  <c r="CX93" i="12"/>
  <c r="CX92" i="12"/>
  <c r="CX91" i="12"/>
  <c r="CX90" i="12"/>
  <c r="CX89" i="12"/>
  <c r="CX88" i="12"/>
  <c r="CX87" i="12"/>
  <c r="CX118" i="12"/>
  <c r="CX86" i="12"/>
  <c r="CX85" i="12"/>
  <c r="CX84" i="12"/>
  <c r="CX81" i="12"/>
  <c r="CX80" i="12"/>
  <c r="CX79" i="12"/>
  <c r="CX78" i="12"/>
  <c r="CX77" i="12"/>
  <c r="CX117" i="12"/>
  <c r="CX116" i="12"/>
  <c r="CX115" i="12"/>
  <c r="CX114" i="12"/>
  <c r="CX113" i="12"/>
  <c r="CX75" i="12"/>
  <c r="CX74" i="12" s="1"/>
  <c r="CX71" i="12"/>
  <c r="CX70" i="12"/>
  <c r="CX69" i="12"/>
  <c r="CX67" i="12"/>
  <c r="CX66" i="12"/>
  <c r="CX65" i="12"/>
  <c r="CX64" i="12"/>
  <c r="CX63" i="12"/>
  <c r="CX62" i="12"/>
  <c r="CX61" i="12"/>
  <c r="CX60" i="12"/>
  <c r="CX59" i="12"/>
  <c r="CX58" i="12"/>
  <c r="CX57" i="12"/>
  <c r="CX56" i="12"/>
  <c r="CX55" i="12"/>
  <c r="CX54" i="12"/>
  <c r="CX53" i="12"/>
  <c r="CX52" i="12"/>
  <c r="CX51" i="12"/>
  <c r="CX50" i="12"/>
  <c r="CX49" i="12"/>
  <c r="CX48" i="12"/>
  <c r="CX47" i="12"/>
  <c r="CX46" i="12"/>
  <c r="CX45" i="12"/>
  <c r="CX44" i="12"/>
  <c r="CX43" i="12"/>
  <c r="CX36" i="12"/>
  <c r="CX35" i="12"/>
  <c r="CX34" i="12"/>
  <c r="CX33" i="12"/>
  <c r="CX31" i="12"/>
  <c r="CW31" i="12"/>
  <c r="CW36" i="12"/>
  <c r="CW35" i="12"/>
  <c r="CW34" i="12"/>
  <c r="CW33" i="12"/>
  <c r="CW147" i="12"/>
  <c r="CW146" i="12"/>
  <c r="CW145" i="12"/>
  <c r="CW144" i="12"/>
  <c r="CW143" i="12"/>
  <c r="CW142" i="12"/>
  <c r="CW141" i="12"/>
  <c r="CW140" i="12"/>
  <c r="CW139" i="12"/>
  <c r="CW138" i="12"/>
  <c r="CW137" i="12"/>
  <c r="CW136" i="12"/>
  <c r="CW135" i="12"/>
  <c r="CW134" i="12"/>
  <c r="CW133" i="12"/>
  <c r="CW132" i="12"/>
  <c r="CW131" i="12"/>
  <c r="CW130" i="12"/>
  <c r="CW129" i="12"/>
  <c r="CW128" i="12"/>
  <c r="CW127" i="12"/>
  <c r="CW126" i="12"/>
  <c r="CW125" i="12"/>
  <c r="CW124" i="12"/>
  <c r="CW123" i="12"/>
  <c r="CW122" i="12"/>
  <c r="CW121" i="12"/>
  <c r="CW99" i="12"/>
  <c r="CW98" i="12"/>
  <c r="CW93" i="12"/>
  <c r="CW92" i="12"/>
  <c r="CW91" i="12"/>
  <c r="CW90" i="12"/>
  <c r="CW89" i="12"/>
  <c r="CW88" i="12"/>
  <c r="CW87" i="12"/>
  <c r="CW118" i="12"/>
  <c r="CW86" i="12"/>
  <c r="CW85" i="12"/>
  <c r="CW84" i="12"/>
  <c r="CW81" i="12"/>
  <c r="CW80" i="12"/>
  <c r="CW79" i="12"/>
  <c r="CW78" i="12"/>
  <c r="CW77" i="12"/>
  <c r="CW117" i="12"/>
  <c r="CW116" i="12"/>
  <c r="CW115" i="12"/>
  <c r="CW114" i="12"/>
  <c r="CW113" i="12"/>
  <c r="CW75" i="12"/>
  <c r="CW74" i="12" s="1"/>
  <c r="CW71" i="12"/>
  <c r="CW70" i="12"/>
  <c r="CW69" i="12"/>
  <c r="CW67" i="12"/>
  <c r="CW66" i="12"/>
  <c r="CW65" i="12"/>
  <c r="CW64" i="12"/>
  <c r="CW63" i="12"/>
  <c r="CW62" i="12"/>
  <c r="CW61" i="12"/>
  <c r="CW60" i="12"/>
  <c r="CW59" i="12"/>
  <c r="CW58" i="12"/>
  <c r="CW57" i="12"/>
  <c r="CW56" i="12"/>
  <c r="CW55" i="12"/>
  <c r="CW54" i="12"/>
  <c r="CW53" i="12"/>
  <c r="CW52" i="12"/>
  <c r="CW51" i="12"/>
  <c r="CW50" i="12"/>
  <c r="CW49" i="12"/>
  <c r="CW48" i="12"/>
  <c r="CW47" i="12"/>
  <c r="CW46" i="12"/>
  <c r="CW45" i="12"/>
  <c r="CW44" i="12"/>
  <c r="CW43" i="12"/>
  <c r="CW112" i="12" l="1"/>
  <c r="CZ112" i="12"/>
  <c r="CX112" i="12"/>
  <c r="CX42" i="12"/>
  <c r="CU147" i="12"/>
  <c r="CU146" i="12"/>
  <c r="CU145" i="12"/>
  <c r="CU144" i="12"/>
  <c r="CU143" i="12"/>
  <c r="CU142" i="12"/>
  <c r="CU141" i="12"/>
  <c r="CU140" i="12"/>
  <c r="CU139" i="12"/>
  <c r="CU138" i="12"/>
  <c r="CU137" i="12"/>
  <c r="CU136" i="12"/>
  <c r="CU135" i="12"/>
  <c r="CU134" i="12"/>
  <c r="CU133" i="12"/>
  <c r="CU132" i="12"/>
  <c r="CU131" i="12"/>
  <c r="CU130" i="12"/>
  <c r="CU129" i="12"/>
  <c r="CU128" i="12"/>
  <c r="CU127" i="12"/>
  <c r="CU126" i="12"/>
  <c r="CU125" i="12"/>
  <c r="CU124" i="12"/>
  <c r="CU123" i="12"/>
  <c r="CU122" i="12"/>
  <c r="CU121" i="12"/>
  <c r="CU99" i="12"/>
  <c r="CU98" i="12"/>
  <c r="CU93" i="12"/>
  <c r="CU92" i="12"/>
  <c r="CU91" i="12"/>
  <c r="CU90" i="12"/>
  <c r="CU89" i="12"/>
  <c r="CU88" i="12"/>
  <c r="CU87" i="12"/>
  <c r="CU118" i="12"/>
  <c r="CU86" i="12"/>
  <c r="CU85" i="12"/>
  <c r="CU84" i="12"/>
  <c r="CU81" i="12"/>
  <c r="CU80" i="12"/>
  <c r="CU79" i="12"/>
  <c r="CU78" i="12"/>
  <c r="CU77" i="12"/>
  <c r="CU117" i="12"/>
  <c r="CU116" i="12"/>
  <c r="CU115" i="12"/>
  <c r="CU114" i="12"/>
  <c r="CU113" i="12"/>
  <c r="CU75" i="12"/>
  <c r="CU74" i="12" s="1"/>
  <c r="CU71" i="12"/>
  <c r="CU70" i="12"/>
  <c r="CU69" i="12"/>
  <c r="CU67" i="12"/>
  <c r="CU66" i="12"/>
  <c r="CU65" i="12"/>
  <c r="CU64" i="12"/>
  <c r="CU63" i="12"/>
  <c r="CU62" i="12"/>
  <c r="CU61" i="12"/>
  <c r="CU60" i="12"/>
  <c r="CU59" i="12"/>
  <c r="CU58" i="12"/>
  <c r="CU57" i="12"/>
  <c r="CU56" i="12"/>
  <c r="CU55" i="12"/>
  <c r="CU54" i="12"/>
  <c r="CU53" i="12"/>
  <c r="CU52" i="12"/>
  <c r="CU51" i="12"/>
  <c r="CU50" i="12"/>
  <c r="CU49" i="12"/>
  <c r="CU48" i="12"/>
  <c r="CU47" i="12"/>
  <c r="CU46" i="12"/>
  <c r="CU42" i="12" s="1"/>
  <c r="CU45" i="12"/>
  <c r="CU44" i="12"/>
  <c r="CU43" i="12"/>
  <c r="CU36" i="12"/>
  <c r="CU35" i="12"/>
  <c r="CU34" i="12"/>
  <c r="CU33" i="12"/>
  <c r="CU31" i="12"/>
  <c r="CT147" i="12"/>
  <c r="CT146" i="12"/>
  <c r="CT145" i="12"/>
  <c r="CT144" i="12"/>
  <c r="CT143" i="12"/>
  <c r="CT142" i="12"/>
  <c r="CT141" i="12"/>
  <c r="CT140" i="12"/>
  <c r="CT139" i="12"/>
  <c r="CT138" i="12"/>
  <c r="CT137" i="12"/>
  <c r="CT136" i="12"/>
  <c r="CT135" i="12"/>
  <c r="CT134" i="12"/>
  <c r="CT133" i="12"/>
  <c r="CT132" i="12"/>
  <c r="CT131" i="12"/>
  <c r="CT130" i="12"/>
  <c r="CT129" i="12"/>
  <c r="CT128" i="12"/>
  <c r="CT127" i="12"/>
  <c r="CT126" i="12"/>
  <c r="CT125" i="12"/>
  <c r="CT124" i="12"/>
  <c r="CT123" i="12"/>
  <c r="CT122" i="12"/>
  <c r="CT121" i="12"/>
  <c r="CT99" i="12"/>
  <c r="CT98" i="12"/>
  <c r="CT93" i="12"/>
  <c r="CT92" i="12"/>
  <c r="CT91" i="12"/>
  <c r="CT90" i="12"/>
  <c r="CT89" i="12"/>
  <c r="CT88" i="12"/>
  <c r="CT87" i="12"/>
  <c r="CT118" i="12"/>
  <c r="CT86" i="12"/>
  <c r="CT85" i="12"/>
  <c r="CT84" i="12"/>
  <c r="CT81" i="12"/>
  <c r="CT80" i="12"/>
  <c r="CT79" i="12"/>
  <c r="CT78" i="12"/>
  <c r="CT77" i="12"/>
  <c r="CT117" i="12"/>
  <c r="CT116" i="12"/>
  <c r="CT115" i="12"/>
  <c r="CT114" i="12"/>
  <c r="CT75" i="12"/>
  <c r="CT74" i="12" s="1"/>
  <c r="CT71" i="12"/>
  <c r="CT70" i="12"/>
  <c r="CT69" i="12"/>
  <c r="CT67" i="12"/>
  <c r="CT66" i="12"/>
  <c r="CT65" i="12"/>
  <c r="CT64" i="12"/>
  <c r="CT63" i="12"/>
  <c r="CT62" i="12"/>
  <c r="CT61" i="12"/>
  <c r="CT60" i="12"/>
  <c r="CT59" i="12"/>
  <c r="CT58" i="12"/>
  <c r="CT57" i="12"/>
  <c r="CT56" i="12"/>
  <c r="CT55" i="12"/>
  <c r="CT54" i="12"/>
  <c r="CT53" i="12"/>
  <c r="CT52" i="12"/>
  <c r="CT51" i="12"/>
  <c r="CT50" i="12"/>
  <c r="CT49" i="12"/>
  <c r="CT48" i="12"/>
  <c r="CT47" i="12"/>
  <c r="CT46" i="12"/>
  <c r="CT45" i="12"/>
  <c r="CT44" i="12"/>
  <c r="CT43" i="12"/>
  <c r="CT36" i="12"/>
  <c r="CT35" i="12"/>
  <c r="CT34" i="12"/>
  <c r="CT33" i="12"/>
  <c r="CT31" i="12"/>
  <c r="CS147" i="12"/>
  <c r="CS146" i="12"/>
  <c r="CS145" i="12"/>
  <c r="CS144" i="12"/>
  <c r="CS143" i="12"/>
  <c r="CS142" i="12"/>
  <c r="CS141" i="12"/>
  <c r="CS140" i="12"/>
  <c r="CS139" i="12"/>
  <c r="CS138" i="12"/>
  <c r="CS137" i="12"/>
  <c r="CS136" i="12"/>
  <c r="CS135" i="12"/>
  <c r="CS134" i="12"/>
  <c r="CS133" i="12"/>
  <c r="CS132" i="12"/>
  <c r="CS131" i="12"/>
  <c r="CS130" i="12"/>
  <c r="CS129" i="12"/>
  <c r="CS128" i="12"/>
  <c r="CS127" i="12"/>
  <c r="CS126" i="12"/>
  <c r="CS125" i="12"/>
  <c r="CS124" i="12"/>
  <c r="CS123" i="12"/>
  <c r="CS122" i="12"/>
  <c r="CS121" i="12"/>
  <c r="CS99" i="12"/>
  <c r="CS98" i="12"/>
  <c r="CS97" i="12" s="1"/>
  <c r="CS93" i="12"/>
  <c r="CS92" i="12"/>
  <c r="CS91" i="12"/>
  <c r="CS90" i="12"/>
  <c r="CS89" i="12"/>
  <c r="CS88" i="12"/>
  <c r="CS87" i="12"/>
  <c r="CS118" i="12"/>
  <c r="CS86" i="12"/>
  <c r="CS85" i="12"/>
  <c r="CS84" i="12"/>
  <c r="CS81" i="12"/>
  <c r="CS80" i="12"/>
  <c r="CS79" i="12"/>
  <c r="CS78" i="12"/>
  <c r="CS77" i="12"/>
  <c r="CS117" i="12"/>
  <c r="CS116" i="12"/>
  <c r="CS115" i="12"/>
  <c r="CS114" i="12"/>
  <c r="CS113" i="12"/>
  <c r="CS75" i="12"/>
  <c r="CS74" i="12" s="1"/>
  <c r="CS71" i="12"/>
  <c r="CS70" i="12"/>
  <c r="CS69" i="12"/>
  <c r="CS67" i="12"/>
  <c r="CS66" i="12"/>
  <c r="CS65" i="12"/>
  <c r="CS64" i="12"/>
  <c r="CS63" i="12"/>
  <c r="CS62" i="12"/>
  <c r="CS61" i="12"/>
  <c r="CS60" i="12"/>
  <c r="CS59" i="12"/>
  <c r="CS58" i="12"/>
  <c r="CS57" i="12"/>
  <c r="CS56" i="12"/>
  <c r="CS55" i="12"/>
  <c r="CS54" i="12"/>
  <c r="CS53" i="12"/>
  <c r="CS52" i="12"/>
  <c r="CS51" i="12"/>
  <c r="CS50" i="12"/>
  <c r="CS49" i="12"/>
  <c r="CS48" i="12"/>
  <c r="CS47" i="12"/>
  <c r="CS46" i="12"/>
  <c r="CS45" i="12"/>
  <c r="CS44" i="12"/>
  <c r="CS43" i="12"/>
  <c r="CS36" i="12"/>
  <c r="CS35" i="12"/>
  <c r="CS34" i="12"/>
  <c r="CS33" i="12"/>
  <c r="CS31" i="12"/>
  <c r="CR147" i="12"/>
  <c r="CR146" i="12"/>
  <c r="CR145" i="12"/>
  <c r="CR144" i="12"/>
  <c r="CR143" i="12"/>
  <c r="CR142" i="12"/>
  <c r="CR141" i="12"/>
  <c r="CR140" i="12"/>
  <c r="CR139" i="12"/>
  <c r="CR138" i="12"/>
  <c r="CR137" i="12"/>
  <c r="CR136" i="12"/>
  <c r="CR135" i="12"/>
  <c r="CR134" i="12"/>
  <c r="CR133" i="12"/>
  <c r="CR132" i="12"/>
  <c r="CR131" i="12"/>
  <c r="CR130" i="12"/>
  <c r="CR129" i="12"/>
  <c r="CR128" i="12"/>
  <c r="CR127" i="12"/>
  <c r="CR126" i="12"/>
  <c r="CR125" i="12"/>
  <c r="CR124" i="12"/>
  <c r="CR123" i="12"/>
  <c r="CR122" i="12"/>
  <c r="CR121" i="12"/>
  <c r="CR99" i="12"/>
  <c r="CR98" i="12"/>
  <c r="CR97" i="12" s="1"/>
  <c r="CR93" i="12"/>
  <c r="CR92" i="12"/>
  <c r="CR91" i="12"/>
  <c r="CR90" i="12"/>
  <c r="CR89" i="12"/>
  <c r="CR88" i="12"/>
  <c r="CR87" i="12"/>
  <c r="CR118" i="12"/>
  <c r="CR86" i="12"/>
  <c r="CR85" i="12"/>
  <c r="CR84" i="12"/>
  <c r="CR81" i="12"/>
  <c r="CR80" i="12"/>
  <c r="CR79" i="12"/>
  <c r="CR78" i="12"/>
  <c r="CR77" i="12"/>
  <c r="CR117" i="12"/>
  <c r="CR116" i="12"/>
  <c r="CR115" i="12"/>
  <c r="CR114" i="12"/>
  <c r="CR113" i="12"/>
  <c r="CR75" i="12"/>
  <c r="CR74" i="12" s="1"/>
  <c r="CR71" i="12"/>
  <c r="CR70" i="12"/>
  <c r="CR69" i="12"/>
  <c r="CR67" i="12"/>
  <c r="CR66" i="12"/>
  <c r="CR65" i="12"/>
  <c r="CR64" i="12"/>
  <c r="CR63" i="12"/>
  <c r="CR62" i="12"/>
  <c r="CR61" i="12"/>
  <c r="CR60" i="12"/>
  <c r="CR59" i="12"/>
  <c r="CR58" i="12"/>
  <c r="CR57" i="12"/>
  <c r="CR56" i="12"/>
  <c r="CR55" i="12"/>
  <c r="CR54" i="12"/>
  <c r="CR53" i="12"/>
  <c r="CR52" i="12"/>
  <c r="CR51" i="12"/>
  <c r="CR50" i="12"/>
  <c r="CR49" i="12"/>
  <c r="CR48" i="12"/>
  <c r="CR47" i="12"/>
  <c r="CR46" i="12"/>
  <c r="CR45" i="12"/>
  <c r="CR44" i="12"/>
  <c r="CR43" i="12"/>
  <c r="CR36" i="12"/>
  <c r="CR35" i="12"/>
  <c r="CR34" i="12"/>
  <c r="CR33" i="12"/>
  <c r="CR31" i="12"/>
  <c r="CZ97" i="12"/>
  <c r="CY97" i="12"/>
  <c r="CX97" i="12"/>
  <c r="CW97" i="12"/>
  <c r="CT97" i="12"/>
  <c r="CP97" i="12"/>
  <c r="CO97" i="12"/>
  <c r="CN97" i="12"/>
  <c r="CM97" i="12"/>
  <c r="CK97" i="12"/>
  <c r="CJ97" i="12"/>
  <c r="CI97" i="12"/>
  <c r="CH97" i="12"/>
  <c r="CF97" i="12"/>
  <c r="CE97" i="12"/>
  <c r="CD97" i="12"/>
  <c r="CC97" i="12"/>
  <c r="CA97" i="12"/>
  <c r="BZ97" i="12"/>
  <c r="BY97" i="12"/>
  <c r="BX97" i="12"/>
  <c r="BV97" i="12"/>
  <c r="BU97" i="12"/>
  <c r="BT97" i="12"/>
  <c r="BS97" i="12"/>
  <c r="BQ97" i="12"/>
  <c r="BP97" i="12"/>
  <c r="BO97" i="12"/>
  <c r="BN97" i="12"/>
  <c r="BL97" i="12"/>
  <c r="BK97" i="12"/>
  <c r="BJ97" i="12"/>
  <c r="BI97" i="12"/>
  <c r="BG97" i="12"/>
  <c r="BF97" i="12"/>
  <c r="BE97" i="12"/>
  <c r="BD97" i="12"/>
  <c r="BB97" i="12"/>
  <c r="BA97" i="12"/>
  <c r="AZ97" i="12"/>
  <c r="AY97" i="12"/>
  <c r="AW97" i="12"/>
  <c r="AV97" i="12"/>
  <c r="AU97" i="12"/>
  <c r="AT97" i="12"/>
  <c r="AR97" i="12"/>
  <c r="AQ97" i="12"/>
  <c r="AP97" i="12"/>
  <c r="AO97" i="12"/>
  <c r="AM97" i="12"/>
  <c r="AL97" i="12"/>
  <c r="AK97" i="12"/>
  <c r="AJ97" i="12"/>
  <c r="AH97" i="12"/>
  <c r="AH95" i="12" s="1"/>
  <c r="AG97" i="12"/>
  <c r="AG95" i="12" s="1"/>
  <c r="AF97" i="12"/>
  <c r="AE97" i="12"/>
  <c r="AE95" i="12" s="1"/>
  <c r="AC97" i="12"/>
  <c r="AC95" i="12" s="1"/>
  <c r="AB97" i="12"/>
  <c r="AB95" i="12" s="1"/>
  <c r="AA97" i="12"/>
  <c r="AA95" i="12" s="1"/>
  <c r="Z97" i="12"/>
  <c r="Z95" i="12" s="1"/>
  <c r="O97" i="12"/>
  <c r="N97" i="12"/>
  <c r="AF95" i="12"/>
  <c r="AH37" i="12"/>
  <c r="AG37" i="12"/>
  <c r="AF37" i="12"/>
  <c r="AE37" i="12"/>
  <c r="AD37" i="12"/>
  <c r="AC37" i="12"/>
  <c r="AB37" i="12"/>
  <c r="AA37" i="12"/>
  <c r="Z37" i="12"/>
  <c r="Y37" i="12"/>
  <c r="CZ42" i="12"/>
  <c r="CW42" i="12"/>
  <c r="CP42" i="12"/>
  <c r="CO42" i="12"/>
  <c r="CN42" i="12"/>
  <c r="CM42" i="12"/>
  <c r="CK42" i="12"/>
  <c r="CJ42" i="12"/>
  <c r="CI42" i="12"/>
  <c r="CH42" i="12"/>
  <c r="CF42" i="12"/>
  <c r="CE42" i="12"/>
  <c r="CD42" i="12"/>
  <c r="CC42" i="12"/>
  <c r="CA42" i="12"/>
  <c r="BZ42" i="12"/>
  <c r="BY42" i="12"/>
  <c r="BX42" i="12"/>
  <c r="BV42" i="12"/>
  <c r="BU42" i="12"/>
  <c r="BT42" i="12"/>
  <c r="BS42" i="12"/>
  <c r="BQ42" i="12"/>
  <c r="BP42" i="12"/>
  <c r="BO42" i="12"/>
  <c r="BN42" i="12"/>
  <c r="BL42" i="12"/>
  <c r="BK42" i="12"/>
  <c r="BJ42" i="12"/>
  <c r="BI42" i="12"/>
  <c r="BG42" i="12"/>
  <c r="BF42" i="12"/>
  <c r="BE42" i="12"/>
  <c r="BD42" i="12"/>
  <c r="BB42" i="12"/>
  <c r="BA42" i="12"/>
  <c r="AZ42" i="12"/>
  <c r="AY42" i="12"/>
  <c r="AW42" i="12"/>
  <c r="AV42" i="12"/>
  <c r="AU42" i="12"/>
  <c r="AT42" i="12"/>
  <c r="AR42" i="12"/>
  <c r="AQ42" i="12"/>
  <c r="AP42" i="12"/>
  <c r="AO42" i="12"/>
  <c r="AM42" i="12"/>
  <c r="AL42" i="12"/>
  <c r="AK42" i="12"/>
  <c r="AJ42" i="12"/>
  <c r="AH42" i="12"/>
  <c r="AG42" i="12"/>
  <c r="AF42" i="12"/>
  <c r="AE42" i="12"/>
  <c r="AC42" i="12"/>
  <c r="AB42" i="12"/>
  <c r="AA42" i="12"/>
  <c r="Z42" i="12"/>
  <c r="O42" i="12"/>
  <c r="N42" i="12"/>
  <c r="CL43" i="12"/>
  <c r="CG43" i="12"/>
  <c r="CB43" i="12"/>
  <c r="BW43" i="12"/>
  <c r="BR43" i="12"/>
  <c r="BM43" i="12"/>
  <c r="BH43" i="12"/>
  <c r="BC43" i="12"/>
  <c r="AX43" i="12"/>
  <c r="AS43" i="12"/>
  <c r="AN43" i="12"/>
  <c r="AI43" i="12"/>
  <c r="AD43" i="12"/>
  <c r="Y43" i="12"/>
  <c r="CU112" i="12" l="1"/>
  <c r="CR112" i="12"/>
  <c r="CS112" i="12"/>
  <c r="CR42" i="12"/>
  <c r="CT42" i="12"/>
  <c r="V43" i="12"/>
  <c r="CQ43" i="12"/>
  <c r="W43" i="12"/>
  <c r="X43" i="12"/>
  <c r="U43" i="12" s="1"/>
  <c r="L43" i="12" s="1"/>
  <c r="CV43" i="12"/>
  <c r="CS42" i="12"/>
  <c r="CY42" i="12"/>
  <c r="CU97" i="12"/>
  <c r="CP120" i="12"/>
  <c r="CO120" i="12"/>
  <c r="CN120" i="12"/>
  <c r="CM120" i="12"/>
  <c r="CK120" i="12"/>
  <c r="CJ120" i="12"/>
  <c r="CI120" i="12"/>
  <c r="CH120" i="12"/>
  <c r="CF120" i="12"/>
  <c r="CE120" i="12"/>
  <c r="CD120" i="12"/>
  <c r="CC120" i="12"/>
  <c r="CA120" i="12"/>
  <c r="BZ120" i="12"/>
  <c r="BY120" i="12"/>
  <c r="BX120" i="12"/>
  <c r="BV120" i="12"/>
  <c r="BU120" i="12"/>
  <c r="BT120" i="12"/>
  <c r="BS120" i="12"/>
  <c r="BQ120" i="12"/>
  <c r="BP120" i="12"/>
  <c r="BO120" i="12"/>
  <c r="BN120" i="12"/>
  <c r="BL120" i="12"/>
  <c r="BK120" i="12"/>
  <c r="BJ120" i="12"/>
  <c r="BI120" i="12"/>
  <c r="BG120" i="12"/>
  <c r="BF120" i="12"/>
  <c r="BE120" i="12"/>
  <c r="BD120" i="12"/>
  <c r="BB120" i="12"/>
  <c r="BA120" i="12"/>
  <c r="AZ120" i="12"/>
  <c r="AY120" i="12"/>
  <c r="AW120" i="12"/>
  <c r="AV120" i="12"/>
  <c r="AU120" i="12"/>
  <c r="AT120" i="12"/>
  <c r="AR120" i="12"/>
  <c r="AQ120" i="12"/>
  <c r="AP120" i="12"/>
  <c r="AO120" i="12"/>
  <c r="AM120" i="12"/>
  <c r="AL120" i="12"/>
  <c r="AK120" i="12"/>
  <c r="AJ120" i="12"/>
  <c r="AH120" i="12"/>
  <c r="AG120" i="12"/>
  <c r="AF120" i="12"/>
  <c r="AE120" i="12"/>
  <c r="AC120" i="12"/>
  <c r="AB120" i="12"/>
  <c r="AA120" i="12"/>
  <c r="Z120" i="12"/>
  <c r="O120" i="12"/>
  <c r="N120" i="12"/>
  <c r="CP83" i="12"/>
  <c r="CP82" i="12" s="1"/>
  <c r="CO83" i="12"/>
  <c r="CO82" i="12" s="1"/>
  <c r="CN83" i="12"/>
  <c r="CN82" i="12" s="1"/>
  <c r="CM83" i="12"/>
  <c r="CM82" i="12" s="1"/>
  <c r="CK83" i="12"/>
  <c r="CK82" i="12" s="1"/>
  <c r="CJ83" i="12"/>
  <c r="CJ82" i="12" s="1"/>
  <c r="CI83" i="12"/>
  <c r="CI82" i="12" s="1"/>
  <c r="CH83" i="12"/>
  <c r="CH82" i="12" s="1"/>
  <c r="CF83" i="12"/>
  <c r="CF82" i="12" s="1"/>
  <c r="CE83" i="12"/>
  <c r="CE82" i="12" s="1"/>
  <c r="CD83" i="12"/>
  <c r="CD82" i="12" s="1"/>
  <c r="CC83" i="12"/>
  <c r="CC82" i="12" s="1"/>
  <c r="CA83" i="12"/>
  <c r="CA82" i="12" s="1"/>
  <c r="BZ83" i="12"/>
  <c r="BZ82" i="12" s="1"/>
  <c r="BY83" i="12"/>
  <c r="BY82" i="12" s="1"/>
  <c r="BX83" i="12"/>
  <c r="BX82" i="12" s="1"/>
  <c r="BV83" i="12"/>
  <c r="BV82" i="12" s="1"/>
  <c r="BU83" i="12"/>
  <c r="BU82" i="12" s="1"/>
  <c r="BT83" i="12"/>
  <c r="BT82" i="12" s="1"/>
  <c r="BS83" i="12"/>
  <c r="BS82" i="12" s="1"/>
  <c r="BQ83" i="12"/>
  <c r="BQ82" i="12" s="1"/>
  <c r="BP83" i="12"/>
  <c r="BP82" i="12" s="1"/>
  <c r="BO83" i="12"/>
  <c r="BO82" i="12" s="1"/>
  <c r="BN83" i="12"/>
  <c r="BN82" i="12" s="1"/>
  <c r="BL83" i="12"/>
  <c r="BL82" i="12" s="1"/>
  <c r="BK83" i="12"/>
  <c r="BK82" i="12" s="1"/>
  <c r="BJ83" i="12"/>
  <c r="BJ82" i="12" s="1"/>
  <c r="BI83" i="12"/>
  <c r="BI82" i="12" s="1"/>
  <c r="BG83" i="12"/>
  <c r="BG82" i="12" s="1"/>
  <c r="BF83" i="12"/>
  <c r="BF82" i="12" s="1"/>
  <c r="BE83" i="12"/>
  <c r="BE82" i="12" s="1"/>
  <c r="BD83" i="12"/>
  <c r="BD82" i="12" s="1"/>
  <c r="BB83" i="12"/>
  <c r="BB82" i="12" s="1"/>
  <c r="BA83" i="12"/>
  <c r="BA82" i="12" s="1"/>
  <c r="AZ83" i="12"/>
  <c r="AZ82" i="12" s="1"/>
  <c r="AY83" i="12"/>
  <c r="AY82" i="12" s="1"/>
  <c r="AW83" i="12"/>
  <c r="AW82" i="12" s="1"/>
  <c r="AV83" i="12"/>
  <c r="AV82" i="12" s="1"/>
  <c r="AU83" i="12"/>
  <c r="AU82" i="12" s="1"/>
  <c r="AT83" i="12"/>
  <c r="AT82" i="12" s="1"/>
  <c r="AR83" i="12"/>
  <c r="AR82" i="12" s="1"/>
  <c r="AQ83" i="12"/>
  <c r="AQ82" i="12" s="1"/>
  <c r="AP83" i="12"/>
  <c r="AP82" i="12" s="1"/>
  <c r="AO83" i="12"/>
  <c r="AO82" i="12" s="1"/>
  <c r="AM83" i="12"/>
  <c r="AM82" i="12" s="1"/>
  <c r="AL83" i="12"/>
  <c r="AL82" i="12" s="1"/>
  <c r="AK83" i="12"/>
  <c r="AK82" i="12" s="1"/>
  <c r="AJ83" i="12"/>
  <c r="AJ82" i="12" s="1"/>
  <c r="AH83" i="12"/>
  <c r="AH82" i="12" s="1"/>
  <c r="AG83" i="12"/>
  <c r="AG82" i="12" s="1"/>
  <c r="AF83" i="12"/>
  <c r="AF82" i="12" s="1"/>
  <c r="AE83" i="12"/>
  <c r="AE82" i="12" s="1"/>
  <c r="AC83" i="12"/>
  <c r="AC82" i="12" s="1"/>
  <c r="AB83" i="12"/>
  <c r="AB82" i="12" s="1"/>
  <c r="AA83" i="12"/>
  <c r="AA82" i="12" s="1"/>
  <c r="Z83" i="12"/>
  <c r="Z82" i="12" s="1"/>
  <c r="Q83" i="12"/>
  <c r="Q82" i="12" s="1"/>
  <c r="O83" i="12"/>
  <c r="O82" i="12" s="1"/>
  <c r="N83" i="12"/>
  <c r="N82" i="12" s="1"/>
  <c r="CP76" i="12"/>
  <c r="CO76" i="12"/>
  <c r="CN76" i="12"/>
  <c r="CM76" i="12"/>
  <c r="CK76" i="12"/>
  <c r="CJ76" i="12"/>
  <c r="CI76" i="12"/>
  <c r="CH76" i="12"/>
  <c r="CF76" i="12"/>
  <c r="CE76" i="12"/>
  <c r="CD76" i="12"/>
  <c r="CC76" i="12"/>
  <c r="CA76" i="12"/>
  <c r="BZ76" i="12"/>
  <c r="BY76" i="12"/>
  <c r="BX76" i="12"/>
  <c r="BV76" i="12"/>
  <c r="BU76" i="12"/>
  <c r="BT76" i="12"/>
  <c r="BS76" i="12"/>
  <c r="BQ76" i="12"/>
  <c r="BP76" i="12"/>
  <c r="BO76" i="12"/>
  <c r="BN76" i="12"/>
  <c r="BL76" i="12"/>
  <c r="BK76" i="12"/>
  <c r="BJ76" i="12"/>
  <c r="BI76" i="12"/>
  <c r="BG76" i="12"/>
  <c r="BF76" i="12"/>
  <c r="BE76" i="12"/>
  <c r="BD76" i="12"/>
  <c r="BB76" i="12"/>
  <c r="BA76" i="12"/>
  <c r="AZ76" i="12"/>
  <c r="AY76" i="12"/>
  <c r="AW76" i="12"/>
  <c r="AV76" i="12"/>
  <c r="AU76" i="12"/>
  <c r="AT76" i="12"/>
  <c r="AR76" i="12"/>
  <c r="AQ76" i="12"/>
  <c r="AP76" i="12"/>
  <c r="AO76" i="12"/>
  <c r="AM76" i="12"/>
  <c r="AL76" i="12"/>
  <c r="AK76" i="12"/>
  <c r="AJ76" i="12"/>
  <c r="AH76" i="12"/>
  <c r="AG76" i="12"/>
  <c r="AF76" i="12"/>
  <c r="AF73" i="12" s="1"/>
  <c r="AF72" i="12" s="1"/>
  <c r="AE76" i="12"/>
  <c r="AE73" i="12" s="1"/>
  <c r="AE72" i="12" s="1"/>
  <c r="AC76" i="12"/>
  <c r="AB76" i="12"/>
  <c r="AA76" i="12"/>
  <c r="AA73" i="12" s="1"/>
  <c r="AA72" i="12" s="1"/>
  <c r="Z76" i="12"/>
  <c r="Z73" i="12" s="1"/>
  <c r="Z72" i="12" s="1"/>
  <c r="Q76" i="12"/>
  <c r="Q73" i="12" s="1"/>
  <c r="O76" i="12"/>
  <c r="N76" i="12"/>
  <c r="AH73" i="12"/>
  <c r="AC73" i="12"/>
  <c r="CP68" i="12"/>
  <c r="CO68" i="12"/>
  <c r="CN68" i="12"/>
  <c r="CM68" i="12"/>
  <c r="CK68" i="12"/>
  <c r="CJ68" i="12"/>
  <c r="CI68" i="12"/>
  <c r="CH68" i="12"/>
  <c r="CF68" i="12"/>
  <c r="CE68" i="12"/>
  <c r="CD68" i="12"/>
  <c r="CC68" i="12"/>
  <c r="CA68" i="12"/>
  <c r="BZ68" i="12"/>
  <c r="BY68" i="12"/>
  <c r="BX68" i="12"/>
  <c r="BV68" i="12"/>
  <c r="BU68" i="12"/>
  <c r="BT68" i="12"/>
  <c r="BS68" i="12"/>
  <c r="BQ68" i="12"/>
  <c r="BP68" i="12"/>
  <c r="BO68" i="12"/>
  <c r="BN68" i="12"/>
  <c r="BL68" i="12"/>
  <c r="BK68" i="12"/>
  <c r="BJ68" i="12"/>
  <c r="BI68" i="12"/>
  <c r="BG68" i="12"/>
  <c r="BF68" i="12"/>
  <c r="BE68" i="12"/>
  <c r="BD68" i="12"/>
  <c r="BB68" i="12"/>
  <c r="BA68" i="12"/>
  <c r="AZ68" i="12"/>
  <c r="AY68" i="12"/>
  <c r="AW68" i="12"/>
  <c r="AV68" i="12"/>
  <c r="AU68" i="12"/>
  <c r="AT68" i="12"/>
  <c r="AR68" i="12"/>
  <c r="AQ68" i="12"/>
  <c r="AP68" i="12"/>
  <c r="AO68" i="12"/>
  <c r="AM68" i="12"/>
  <c r="AL68" i="12"/>
  <c r="AK68" i="12"/>
  <c r="AJ68" i="12"/>
  <c r="AH68" i="12"/>
  <c r="AH41" i="12" s="1"/>
  <c r="AG68" i="12"/>
  <c r="AG41" i="12" s="1"/>
  <c r="AF68" i="12"/>
  <c r="AF41" i="12" s="1"/>
  <c r="AE68" i="12"/>
  <c r="AE41" i="12" s="1"/>
  <c r="AC68" i="12"/>
  <c r="AC41" i="12" s="1"/>
  <c r="AB68" i="12"/>
  <c r="AB41" i="12" s="1"/>
  <c r="AA68" i="12"/>
  <c r="AA41" i="12" s="1"/>
  <c r="Z68" i="12"/>
  <c r="Z41" i="12" s="1"/>
  <c r="O68" i="12"/>
  <c r="N68" i="12"/>
  <c r="CP32" i="12"/>
  <c r="CO32" i="12"/>
  <c r="CN32" i="12"/>
  <c r="CM32" i="12"/>
  <c r="CK32" i="12"/>
  <c r="CJ32" i="12"/>
  <c r="CI32" i="12"/>
  <c r="CH32" i="12"/>
  <c r="CF32" i="12"/>
  <c r="CE32" i="12"/>
  <c r="CD32" i="12"/>
  <c r="CC32" i="12"/>
  <c r="CA32" i="12"/>
  <c r="BZ32" i="12"/>
  <c r="BY32" i="12"/>
  <c r="BX32" i="12"/>
  <c r="BV32" i="12"/>
  <c r="BU32" i="12"/>
  <c r="BT32" i="12"/>
  <c r="BS32" i="12"/>
  <c r="BQ32" i="12"/>
  <c r="BP32" i="12"/>
  <c r="BO32" i="12"/>
  <c r="BN32" i="12"/>
  <c r="BL32" i="12"/>
  <c r="BK32" i="12"/>
  <c r="BJ32" i="12"/>
  <c r="BI32" i="12"/>
  <c r="BG32" i="12"/>
  <c r="BF32" i="12"/>
  <c r="BE32" i="12"/>
  <c r="BD32" i="12"/>
  <c r="BB32" i="12"/>
  <c r="BA32" i="12"/>
  <c r="AZ32" i="12"/>
  <c r="AY32" i="12"/>
  <c r="AW32" i="12"/>
  <c r="AV32" i="12"/>
  <c r="AU32" i="12"/>
  <c r="AT32" i="12"/>
  <c r="AR32" i="12"/>
  <c r="AQ32" i="12"/>
  <c r="AP32" i="12"/>
  <c r="AO32" i="12"/>
  <c r="AM32" i="12"/>
  <c r="AL32" i="12"/>
  <c r="AK32" i="12"/>
  <c r="AJ32" i="12"/>
  <c r="AG32" i="12"/>
  <c r="AF32" i="12"/>
  <c r="AE32" i="12"/>
  <c r="AC32" i="12"/>
  <c r="AB32" i="12"/>
  <c r="AA32" i="12"/>
  <c r="Z32" i="12"/>
  <c r="O32" i="12"/>
  <c r="N32" i="12"/>
  <c r="I32" i="12"/>
  <c r="CP30" i="12"/>
  <c r="CO30" i="12"/>
  <c r="CN30" i="12"/>
  <c r="CM30" i="12"/>
  <c r="CK30" i="12"/>
  <c r="CJ30" i="12"/>
  <c r="CI30" i="12"/>
  <c r="CH30" i="12"/>
  <c r="CF30" i="12"/>
  <c r="CE30" i="12"/>
  <c r="CD30" i="12"/>
  <c r="CC30" i="12"/>
  <c r="CA30" i="12"/>
  <c r="BZ30" i="12"/>
  <c r="BY30" i="12"/>
  <c r="BX30" i="12"/>
  <c r="BV30" i="12"/>
  <c r="BU30" i="12"/>
  <c r="BT30" i="12"/>
  <c r="BS30" i="12"/>
  <c r="BQ30" i="12"/>
  <c r="BP30" i="12"/>
  <c r="BO30" i="12"/>
  <c r="BN30" i="12"/>
  <c r="BL30" i="12"/>
  <c r="BK30" i="12"/>
  <c r="BJ30" i="12"/>
  <c r="BI30" i="12"/>
  <c r="BG30" i="12"/>
  <c r="BF30" i="12"/>
  <c r="BE30" i="12"/>
  <c r="BD30" i="12"/>
  <c r="BB30" i="12"/>
  <c r="BA30" i="12"/>
  <c r="AZ30" i="12"/>
  <c r="AY30" i="12"/>
  <c r="AW30" i="12"/>
  <c r="AV30" i="12"/>
  <c r="AU30" i="12"/>
  <c r="AT30" i="12"/>
  <c r="AR30" i="12"/>
  <c r="AQ30" i="12"/>
  <c r="AP30" i="12"/>
  <c r="AO30" i="12"/>
  <c r="AM30" i="12"/>
  <c r="AL30" i="12"/>
  <c r="AK30" i="12"/>
  <c r="AJ30" i="12"/>
  <c r="AG30" i="12"/>
  <c r="AF30" i="12"/>
  <c r="AE30" i="12"/>
  <c r="AC30" i="12"/>
  <c r="AB30" i="12"/>
  <c r="AA30" i="12"/>
  <c r="Z30" i="12"/>
  <c r="O30" i="12"/>
  <c r="N30" i="12"/>
  <c r="L30" i="12"/>
  <c r="AC72" i="12" l="1"/>
  <c r="AF28" i="12"/>
  <c r="AF27" i="12" s="1"/>
  <c r="AA28" i="12"/>
  <c r="AB73" i="12"/>
  <c r="AB72" i="12" s="1"/>
  <c r="AG73" i="12"/>
  <c r="AG72" i="12" s="1"/>
  <c r="Z28" i="12"/>
  <c r="Z27" i="12" s="1"/>
  <c r="AE28" i="12"/>
  <c r="AE27" i="12" s="1"/>
  <c r="Q72" i="12"/>
  <c r="AC28" i="12"/>
  <c r="AC27" i="12" s="1"/>
  <c r="AH72" i="12"/>
  <c r="AA27" i="12"/>
  <c r="AB28" i="12"/>
  <c r="AB27" i="12" s="1"/>
  <c r="AG28" i="12"/>
  <c r="AG27" i="12" s="1"/>
  <c r="CL124" i="12"/>
  <c r="CG124" i="12"/>
  <c r="CB124" i="12"/>
  <c r="BW124" i="12"/>
  <c r="BR124" i="12"/>
  <c r="BM124" i="12"/>
  <c r="BH124" i="12"/>
  <c r="BC124" i="12"/>
  <c r="AX124" i="12"/>
  <c r="AS124" i="12"/>
  <c r="AN124" i="12"/>
  <c r="AI124" i="12"/>
  <c r="AD124" i="12"/>
  <c r="Y124" i="12"/>
  <c r="Y98" i="12"/>
  <c r="AD98" i="12"/>
  <c r="AD87" i="12"/>
  <c r="AD118" i="12"/>
  <c r="CV124" i="12" l="1"/>
  <c r="X124" i="12"/>
  <c r="U124" i="12" s="1"/>
  <c r="L124" i="12" s="1"/>
  <c r="CQ124" i="12"/>
  <c r="W124" i="12"/>
  <c r="V124" i="12"/>
  <c r="T124" i="12" s="1"/>
  <c r="AH33" i="12" l="1"/>
  <c r="AH32" i="12" s="1"/>
  <c r="AH31" i="12" l="1"/>
  <c r="AH30" i="12" s="1"/>
  <c r="AH28" i="12" s="1"/>
  <c r="AH27" i="12" s="1"/>
  <c r="CL132" i="12" l="1"/>
  <c r="CG132" i="12"/>
  <c r="CB132" i="12"/>
  <c r="BW132" i="12"/>
  <c r="BR132" i="12"/>
  <c r="BM132" i="12"/>
  <c r="BH132" i="12"/>
  <c r="BC132" i="12"/>
  <c r="AX132" i="12"/>
  <c r="AS132" i="12"/>
  <c r="AN132" i="12"/>
  <c r="AI132" i="12"/>
  <c r="AD132" i="12"/>
  <c r="Y132" i="12"/>
  <c r="CL131" i="12"/>
  <c r="CG131" i="12"/>
  <c r="CB131" i="12"/>
  <c r="BW131" i="12"/>
  <c r="BR131" i="12"/>
  <c r="BM131" i="12"/>
  <c r="BH131" i="12"/>
  <c r="BC131" i="12"/>
  <c r="AX131" i="12"/>
  <c r="AS131" i="12"/>
  <c r="AN131" i="12"/>
  <c r="AI131" i="12"/>
  <c r="AD131" i="12"/>
  <c r="Y131" i="12"/>
  <c r="CL130" i="12"/>
  <c r="CG130" i="12"/>
  <c r="CB130" i="12"/>
  <c r="BW130" i="12"/>
  <c r="BR130" i="12"/>
  <c r="BM130" i="12"/>
  <c r="BH130" i="12"/>
  <c r="BC130" i="12"/>
  <c r="AX130" i="12"/>
  <c r="AS130" i="12"/>
  <c r="AN130" i="12"/>
  <c r="AI130" i="12"/>
  <c r="AD130" i="12"/>
  <c r="Y130" i="12"/>
  <c r="CL129" i="12"/>
  <c r="CG129" i="12"/>
  <c r="CB129" i="12"/>
  <c r="BW129" i="12"/>
  <c r="BR129" i="12"/>
  <c r="BM129" i="12"/>
  <c r="BH129" i="12"/>
  <c r="BC129" i="12"/>
  <c r="AX129" i="12"/>
  <c r="AS129" i="12"/>
  <c r="AN129" i="12"/>
  <c r="AI129" i="12"/>
  <c r="AD129" i="12"/>
  <c r="Y129" i="12"/>
  <c r="V129" i="12" s="1"/>
  <c r="CL128" i="12"/>
  <c r="CG128" i="12"/>
  <c r="CB128" i="12"/>
  <c r="BW128" i="12"/>
  <c r="BR128" i="12"/>
  <c r="BM128" i="12"/>
  <c r="BH128" i="12"/>
  <c r="BC128" i="12"/>
  <c r="AX128" i="12"/>
  <c r="AS128" i="12"/>
  <c r="AN128" i="12"/>
  <c r="AI128" i="12"/>
  <c r="AD128" i="12"/>
  <c r="Y128" i="12"/>
  <c r="CL127" i="12"/>
  <c r="CG127" i="12"/>
  <c r="CB127" i="12"/>
  <c r="BW127" i="12"/>
  <c r="BR127" i="12"/>
  <c r="BM127" i="12"/>
  <c r="BH127" i="12"/>
  <c r="BC127" i="12"/>
  <c r="AX127" i="12"/>
  <c r="AS127" i="12"/>
  <c r="AN127" i="12"/>
  <c r="AI127" i="12"/>
  <c r="AD127" i="12"/>
  <c r="Y127" i="12"/>
  <c r="CL126" i="12"/>
  <c r="CG126" i="12"/>
  <c r="CB126" i="12"/>
  <c r="BW126" i="12"/>
  <c r="BR126" i="12"/>
  <c r="BM126" i="12"/>
  <c r="BH126" i="12"/>
  <c r="BC126" i="12"/>
  <c r="AX126" i="12"/>
  <c r="AS126" i="12"/>
  <c r="AN126" i="12"/>
  <c r="AI126" i="12"/>
  <c r="AD126" i="12"/>
  <c r="Y126" i="12"/>
  <c r="CL125" i="12"/>
  <c r="CG125" i="12"/>
  <c r="CB125" i="12"/>
  <c r="BW125" i="12"/>
  <c r="BR125" i="12"/>
  <c r="BM125" i="12"/>
  <c r="BH125" i="12"/>
  <c r="BC125" i="12"/>
  <c r="AX125" i="12"/>
  <c r="AS125" i="12"/>
  <c r="AN125" i="12"/>
  <c r="AI125" i="12"/>
  <c r="AD125" i="12"/>
  <c r="Y125" i="12"/>
  <c r="CL123" i="12"/>
  <c r="CG123" i="12"/>
  <c r="CB123" i="12"/>
  <c r="BW123" i="12"/>
  <c r="BR123" i="12"/>
  <c r="BM123" i="12"/>
  <c r="BH123" i="12"/>
  <c r="BC123" i="12"/>
  <c r="AX123" i="12"/>
  <c r="AS123" i="12"/>
  <c r="AN123" i="12"/>
  <c r="AI123" i="12"/>
  <c r="AD123" i="12"/>
  <c r="Y123" i="12"/>
  <c r="CL122" i="12"/>
  <c r="CG122" i="12"/>
  <c r="CB122" i="12"/>
  <c r="BW122" i="12"/>
  <c r="BR122" i="12"/>
  <c r="BM122" i="12"/>
  <c r="BH122" i="12"/>
  <c r="BC122" i="12"/>
  <c r="AX122" i="12"/>
  <c r="AS122" i="12"/>
  <c r="AN122" i="12"/>
  <c r="AI122" i="12"/>
  <c r="AD122" i="12"/>
  <c r="Y122" i="12"/>
  <c r="CL121" i="12"/>
  <c r="CG121" i="12"/>
  <c r="CB121" i="12"/>
  <c r="BW121" i="12"/>
  <c r="BR121" i="12"/>
  <c r="BM121" i="12"/>
  <c r="BH121" i="12"/>
  <c r="BC121" i="12"/>
  <c r="AX121" i="12"/>
  <c r="AS121" i="12"/>
  <c r="AN121" i="12"/>
  <c r="AI121" i="12"/>
  <c r="AD121" i="12"/>
  <c r="Y121" i="12"/>
  <c r="X128" i="12" l="1"/>
  <c r="CV128" i="12"/>
  <c r="X130" i="12"/>
  <c r="CV130" i="12"/>
  <c r="CV123" i="12"/>
  <c r="X126" i="12"/>
  <c r="CV126" i="12"/>
  <c r="CV121" i="12"/>
  <c r="CV122" i="12"/>
  <c r="CV125" i="12"/>
  <c r="CV127" i="12"/>
  <c r="CV129" i="12"/>
  <c r="CV131" i="12"/>
  <c r="X132" i="12"/>
  <c r="U132" i="12" s="1"/>
  <c r="L132" i="12" s="1"/>
  <c r="CV132" i="12"/>
  <c r="CQ123" i="12"/>
  <c r="CQ126" i="12"/>
  <c r="CQ128" i="12"/>
  <c r="T129" i="12"/>
  <c r="I129" i="12" s="1"/>
  <c r="CQ130" i="12"/>
  <c r="CQ132" i="12"/>
  <c r="CQ121" i="12"/>
  <c r="CQ122" i="12"/>
  <c r="CQ125" i="12"/>
  <c r="CQ127" i="12"/>
  <c r="CQ129" i="12"/>
  <c r="CQ131" i="12"/>
  <c r="X121" i="12"/>
  <c r="X123" i="12"/>
  <c r="X122" i="12"/>
  <c r="U122" i="12" s="1"/>
  <c r="L122" i="12" s="1"/>
  <c r="X125" i="12"/>
  <c r="U125" i="12" s="1"/>
  <c r="L125" i="12" s="1"/>
  <c r="X127" i="12"/>
  <c r="X129" i="12"/>
  <c r="X131" i="12"/>
  <c r="U131" i="12" s="1"/>
  <c r="L131" i="12" s="1"/>
  <c r="Y120" i="12"/>
  <c r="W129" i="12"/>
  <c r="AD120" i="12"/>
  <c r="V130" i="12"/>
  <c r="T130" i="12" s="1"/>
  <c r="V125" i="12"/>
  <c r="V126" i="12"/>
  <c r="U123" i="12"/>
  <c r="L123" i="12" s="1"/>
  <c r="W123" i="12"/>
  <c r="U128" i="12"/>
  <c r="L128" i="12" s="1"/>
  <c r="W128" i="12"/>
  <c r="W132" i="12"/>
  <c r="U127" i="12"/>
  <c r="L127" i="12" s="1"/>
  <c r="W127" i="12"/>
  <c r="W131" i="12"/>
  <c r="W122" i="12"/>
  <c r="V123" i="12"/>
  <c r="T123" i="12" s="1"/>
  <c r="U126" i="12"/>
  <c r="L126" i="12" s="1"/>
  <c r="W126" i="12"/>
  <c r="V128" i="12"/>
  <c r="U130" i="12"/>
  <c r="L130" i="12" s="1"/>
  <c r="W130" i="12"/>
  <c r="V132" i="12"/>
  <c r="T132" i="12" s="1"/>
  <c r="V122" i="12"/>
  <c r="W125" i="12"/>
  <c r="V127" i="12"/>
  <c r="U129" i="12"/>
  <c r="L129" i="12" s="1"/>
  <c r="V131" i="12"/>
  <c r="T131" i="12" s="1"/>
  <c r="W121" i="12"/>
  <c r="V121" i="12"/>
  <c r="T121" i="12" s="1"/>
  <c r="CL99" i="12"/>
  <c r="CG99" i="12"/>
  <c r="CB99" i="12"/>
  <c r="BW99" i="12"/>
  <c r="BR99" i="12"/>
  <c r="BM99" i="12"/>
  <c r="BH99" i="12"/>
  <c r="BC99" i="12"/>
  <c r="AX99" i="12"/>
  <c r="AS99" i="12"/>
  <c r="AN99" i="12"/>
  <c r="AI99" i="12"/>
  <c r="AD99" i="12"/>
  <c r="AD97" i="12" s="1"/>
  <c r="AD95" i="12" s="1"/>
  <c r="Y99" i="12"/>
  <c r="Y97" i="12" s="1"/>
  <c r="Y95" i="12" s="1"/>
  <c r="I99" i="12"/>
  <c r="I97" i="12" s="1"/>
  <c r="CV99" i="12" l="1"/>
  <c r="CQ99" i="12"/>
  <c r="T125" i="12"/>
  <c r="I125" i="12" s="1"/>
  <c r="T127" i="12"/>
  <c r="I127" i="12" s="1"/>
  <c r="X99" i="12"/>
  <c r="U99" i="12" s="1"/>
  <c r="L99" i="12" s="1"/>
  <c r="T122" i="12"/>
  <c r="I122" i="12" s="1"/>
  <c r="T128" i="12"/>
  <c r="I128" i="12" s="1"/>
  <c r="T126" i="12"/>
  <c r="I126" i="12" s="1"/>
  <c r="U121" i="12"/>
  <c r="V99" i="12"/>
  <c r="T99" i="12" s="1"/>
  <c r="W99" i="12"/>
  <c r="L121" i="12" l="1"/>
  <c r="CL88" i="12"/>
  <c r="CG88" i="12"/>
  <c r="CB88" i="12"/>
  <c r="BW88" i="12"/>
  <c r="BR88" i="12"/>
  <c r="BM88" i="12"/>
  <c r="BH88" i="12"/>
  <c r="BC88" i="12"/>
  <c r="AX88" i="12"/>
  <c r="AS88" i="12"/>
  <c r="AN88" i="12"/>
  <c r="AI88" i="12"/>
  <c r="AD88" i="12"/>
  <c r="Y88" i="12"/>
  <c r="CL85" i="12"/>
  <c r="CG85" i="12"/>
  <c r="CB85" i="12"/>
  <c r="BW85" i="12"/>
  <c r="BR85" i="12"/>
  <c r="BM85" i="12"/>
  <c r="BH85" i="12"/>
  <c r="BC85" i="12"/>
  <c r="AX85" i="12"/>
  <c r="AS85" i="12"/>
  <c r="AN85" i="12"/>
  <c r="AI85" i="12"/>
  <c r="AD85" i="12"/>
  <c r="Y85" i="12"/>
  <c r="CL84" i="12"/>
  <c r="CG84" i="12"/>
  <c r="CB84" i="12"/>
  <c r="BW84" i="12"/>
  <c r="BR84" i="12"/>
  <c r="BM84" i="12"/>
  <c r="BH84" i="12"/>
  <c r="BC84" i="12"/>
  <c r="AX84" i="12"/>
  <c r="AS84" i="12"/>
  <c r="AN84" i="12"/>
  <c r="AI84" i="12"/>
  <c r="AD84" i="12"/>
  <c r="Y84" i="12"/>
  <c r="CL78" i="12"/>
  <c r="CG78" i="12"/>
  <c r="CB78" i="12"/>
  <c r="BW78" i="12"/>
  <c r="BR78" i="12"/>
  <c r="BM78" i="12"/>
  <c r="BH78" i="12"/>
  <c r="BC78" i="12"/>
  <c r="AX78" i="12"/>
  <c r="AS78" i="12"/>
  <c r="AN78" i="12"/>
  <c r="AI78" i="12"/>
  <c r="AD78" i="12"/>
  <c r="Y78" i="12"/>
  <c r="CL77" i="12"/>
  <c r="CG77" i="12"/>
  <c r="CB77" i="12"/>
  <c r="BW77" i="12"/>
  <c r="BR77" i="12"/>
  <c r="BM77" i="12"/>
  <c r="BH77" i="12"/>
  <c r="BC77" i="12"/>
  <c r="AX77" i="12"/>
  <c r="AS77" i="12"/>
  <c r="AN77" i="12"/>
  <c r="AI77" i="12"/>
  <c r="AD77" i="12"/>
  <c r="Y77" i="12"/>
  <c r="CV88" i="12" l="1"/>
  <c r="Y83" i="12"/>
  <c r="Y82" i="12" s="1"/>
  <c r="X84" i="12"/>
  <c r="CV84" i="12"/>
  <c r="CV78" i="12"/>
  <c r="CV85" i="12"/>
  <c r="X77" i="12"/>
  <c r="CV77" i="12"/>
  <c r="X88" i="12"/>
  <c r="CQ85" i="12"/>
  <c r="X78" i="12"/>
  <c r="U78" i="12" s="1"/>
  <c r="L78" i="12" s="1"/>
  <c r="AD83" i="12"/>
  <c r="AD82" i="12" s="1"/>
  <c r="X85" i="12"/>
  <c r="U85" i="12" s="1"/>
  <c r="L85" i="12" s="1"/>
  <c r="CQ78" i="12"/>
  <c r="AD76" i="12"/>
  <c r="CQ77" i="12"/>
  <c r="CQ84" i="12"/>
  <c r="CQ88" i="12"/>
  <c r="Y76" i="12"/>
  <c r="V84" i="12"/>
  <c r="T84" i="12" s="1"/>
  <c r="U88" i="12"/>
  <c r="L88" i="12" s="1"/>
  <c r="W88" i="12"/>
  <c r="U84" i="12"/>
  <c r="L84" i="12" s="1"/>
  <c r="W84" i="12"/>
  <c r="V88" i="12"/>
  <c r="T88" i="12" s="1"/>
  <c r="V85" i="12"/>
  <c r="T85" i="12" s="1"/>
  <c r="W85" i="12"/>
  <c r="W78" i="12"/>
  <c r="V78" i="12"/>
  <c r="T78" i="12" s="1"/>
  <c r="W77" i="12"/>
  <c r="V77" i="12"/>
  <c r="T77" i="12" s="1"/>
  <c r="U77" i="12" l="1"/>
  <c r="AD116" i="12"/>
  <c r="AD115" i="12"/>
  <c r="AD114" i="12"/>
  <c r="AD113" i="12"/>
  <c r="Y116" i="12"/>
  <c r="Y115" i="12"/>
  <c r="Y114" i="12"/>
  <c r="Y113" i="12"/>
  <c r="CL75" i="12"/>
  <c r="CL74" i="12" s="1"/>
  <c r="CG75" i="12"/>
  <c r="CG74" i="12" s="1"/>
  <c r="CB75" i="12"/>
  <c r="CB74" i="12" s="1"/>
  <c r="BW75" i="12"/>
  <c r="BW74" i="12" s="1"/>
  <c r="BR75" i="12"/>
  <c r="BR74" i="12" s="1"/>
  <c r="BM75" i="12"/>
  <c r="BM74" i="12" s="1"/>
  <c r="BH75" i="12"/>
  <c r="BH74" i="12" s="1"/>
  <c r="BC75" i="12"/>
  <c r="BC74" i="12" s="1"/>
  <c r="AX75" i="12"/>
  <c r="AX74" i="12" s="1"/>
  <c r="AS75" i="12"/>
  <c r="AS74" i="12" s="1"/>
  <c r="AN75" i="12"/>
  <c r="AN74" i="12" s="1"/>
  <c r="AI75" i="12"/>
  <c r="AI74" i="12" s="1"/>
  <c r="AD75" i="12"/>
  <c r="AD74" i="12" s="1"/>
  <c r="Y75" i="12"/>
  <c r="CL71" i="12"/>
  <c r="CG71" i="12"/>
  <c r="CB71" i="12"/>
  <c r="BW71" i="12"/>
  <c r="BR71" i="12"/>
  <c r="BM71" i="12"/>
  <c r="BH71" i="12"/>
  <c r="BC71" i="12"/>
  <c r="AX71" i="12"/>
  <c r="AS71" i="12"/>
  <c r="AN71" i="12"/>
  <c r="AI71" i="12"/>
  <c r="AD71" i="12"/>
  <c r="Y71" i="12"/>
  <c r="I68" i="12"/>
  <c r="CL70" i="12"/>
  <c r="CG70" i="12"/>
  <c r="CB70" i="12"/>
  <c r="BW70" i="12"/>
  <c r="BR70" i="12"/>
  <c r="BM70" i="12"/>
  <c r="BH70" i="12"/>
  <c r="BC70" i="12"/>
  <c r="AX70" i="12"/>
  <c r="AS70" i="12"/>
  <c r="AN70" i="12"/>
  <c r="AI70" i="12"/>
  <c r="AD70" i="12"/>
  <c r="Y70" i="12"/>
  <c r="CY68" i="12"/>
  <c r="CX68" i="12"/>
  <c r="CU68" i="12"/>
  <c r="CT68" i="12"/>
  <c r="CS68" i="12"/>
  <c r="CL69" i="12"/>
  <c r="CG69" i="12"/>
  <c r="CB69" i="12"/>
  <c r="BW69" i="12"/>
  <c r="BR69" i="12"/>
  <c r="BM69" i="12"/>
  <c r="BH69" i="12"/>
  <c r="BC69" i="12"/>
  <c r="AX69" i="12"/>
  <c r="AS69" i="12"/>
  <c r="AN69" i="12"/>
  <c r="AI69" i="12"/>
  <c r="AD69" i="12"/>
  <c r="Y69" i="12"/>
  <c r="Y112" i="12" l="1"/>
  <c r="AD112" i="12"/>
  <c r="BH68" i="12"/>
  <c r="CB68" i="12"/>
  <c r="AS68" i="12"/>
  <c r="Y74" i="12"/>
  <c r="Y73" i="12" s="1"/>
  <c r="Y72" i="12" s="1"/>
  <c r="CV69" i="12"/>
  <c r="CV75" i="12"/>
  <c r="CV74" i="12" s="1"/>
  <c r="Y68" i="12"/>
  <c r="CG68" i="12"/>
  <c r="BM68" i="12"/>
  <c r="CV71" i="12"/>
  <c r="CV70" i="12"/>
  <c r="CQ71" i="12"/>
  <c r="BR68" i="12"/>
  <c r="AD68" i="12"/>
  <c r="CL68" i="12"/>
  <c r="CQ69" i="12"/>
  <c r="X70" i="12"/>
  <c r="U70" i="12" s="1"/>
  <c r="L70" i="12" s="1"/>
  <c r="CQ75" i="12"/>
  <c r="CQ74" i="12" s="1"/>
  <c r="AX68" i="12"/>
  <c r="CQ70" i="12"/>
  <c r="AN68" i="12"/>
  <c r="X69" i="12"/>
  <c r="X75" i="12"/>
  <c r="X74" i="12" s="1"/>
  <c r="L77" i="12"/>
  <c r="AI68" i="12"/>
  <c r="BC68" i="12"/>
  <c r="BW68" i="12"/>
  <c r="CR68" i="12"/>
  <c r="CW68" i="12"/>
  <c r="AD73" i="12"/>
  <c r="AD72" i="12" s="1"/>
  <c r="V71" i="12"/>
  <c r="T71" i="12" s="1"/>
  <c r="CZ68" i="12"/>
  <c r="W70" i="12"/>
  <c r="W69" i="12"/>
  <c r="W75" i="12"/>
  <c r="W74" i="12" s="1"/>
  <c r="V70" i="12"/>
  <c r="T70" i="12" s="1"/>
  <c r="V69" i="12"/>
  <c r="T69" i="12" s="1"/>
  <c r="X71" i="12"/>
  <c r="U71" i="12" s="1"/>
  <c r="L71" i="12" s="1"/>
  <c r="W71" i="12"/>
  <c r="V75" i="12"/>
  <c r="T75" i="12" l="1"/>
  <c r="T74" i="12" s="1"/>
  <c r="V74" i="12"/>
  <c r="T68" i="12"/>
  <c r="U75" i="12"/>
  <c r="U74" i="12" s="1"/>
  <c r="V68" i="12"/>
  <c r="W68" i="12"/>
  <c r="CV68" i="12"/>
  <c r="U69" i="12"/>
  <c r="X68" i="12"/>
  <c r="CQ68" i="12"/>
  <c r="CL67" i="12"/>
  <c r="CG67" i="12"/>
  <c r="CB67" i="12"/>
  <c r="BW67" i="12"/>
  <c r="BR67" i="12"/>
  <c r="BM67" i="12"/>
  <c r="BH67" i="12"/>
  <c r="BC67" i="12"/>
  <c r="AX67" i="12"/>
  <c r="AS67" i="12"/>
  <c r="AN67" i="12"/>
  <c r="AI67" i="12"/>
  <c r="AD67" i="12"/>
  <c r="Y67" i="12"/>
  <c r="CL66" i="12"/>
  <c r="CG66" i="12"/>
  <c r="CB66" i="12"/>
  <c r="BW66" i="12"/>
  <c r="BR66" i="12"/>
  <c r="BM66" i="12"/>
  <c r="BH66" i="12"/>
  <c r="BC66" i="12"/>
  <c r="AX66" i="12"/>
  <c r="AS66" i="12"/>
  <c r="AN66" i="12"/>
  <c r="AI66" i="12"/>
  <c r="AD66" i="12"/>
  <c r="Y66" i="12"/>
  <c r="CL65" i="12"/>
  <c r="CG65" i="12"/>
  <c r="CB65" i="12"/>
  <c r="BW65" i="12"/>
  <c r="BR65" i="12"/>
  <c r="BM65" i="12"/>
  <c r="BH65" i="12"/>
  <c r="BC65" i="12"/>
  <c r="AX65" i="12"/>
  <c r="AS65" i="12"/>
  <c r="AN65" i="12"/>
  <c r="AI65" i="12"/>
  <c r="AD65" i="12"/>
  <c r="Y65" i="12"/>
  <c r="CL64" i="12"/>
  <c r="CG64" i="12"/>
  <c r="CB64" i="12"/>
  <c r="BW64" i="12"/>
  <c r="BR64" i="12"/>
  <c r="BM64" i="12"/>
  <c r="BH64" i="12"/>
  <c r="BC64" i="12"/>
  <c r="AX64" i="12"/>
  <c r="AS64" i="12"/>
  <c r="AN64" i="12"/>
  <c r="AI64" i="12"/>
  <c r="AD64" i="12"/>
  <c r="Y64" i="12"/>
  <c r="CL63" i="12"/>
  <c r="CG63" i="12"/>
  <c r="CB63" i="12"/>
  <c r="BW63" i="12"/>
  <c r="BR63" i="12"/>
  <c r="BM63" i="12"/>
  <c r="BH63" i="12"/>
  <c r="BC63" i="12"/>
  <c r="AX63" i="12"/>
  <c r="AS63" i="12"/>
  <c r="AN63" i="12"/>
  <c r="AI63" i="12"/>
  <c r="AD63" i="12"/>
  <c r="Y63" i="12"/>
  <c r="CL62" i="12"/>
  <c r="CG62" i="12"/>
  <c r="CB62" i="12"/>
  <c r="BW62" i="12"/>
  <c r="BR62" i="12"/>
  <c r="BM62" i="12"/>
  <c r="BH62" i="12"/>
  <c r="BC62" i="12"/>
  <c r="AX62" i="12"/>
  <c r="AS62" i="12"/>
  <c r="AN62" i="12"/>
  <c r="AI62" i="12"/>
  <c r="AD62" i="12"/>
  <c r="Y62" i="12"/>
  <c r="CL61" i="12"/>
  <c r="CG61" i="12"/>
  <c r="CB61" i="12"/>
  <c r="BW61" i="12"/>
  <c r="BR61" i="12"/>
  <c r="BM61" i="12"/>
  <c r="BH61" i="12"/>
  <c r="BC61" i="12"/>
  <c r="AX61" i="12"/>
  <c r="AS61" i="12"/>
  <c r="AN61" i="12"/>
  <c r="AI61" i="12"/>
  <c r="AD61" i="12"/>
  <c r="Y61" i="12"/>
  <c r="CL60" i="12"/>
  <c r="CG60" i="12"/>
  <c r="CB60" i="12"/>
  <c r="BW60" i="12"/>
  <c r="BR60" i="12"/>
  <c r="BM60" i="12"/>
  <c r="BH60" i="12"/>
  <c r="BC60" i="12"/>
  <c r="AX60" i="12"/>
  <c r="AS60" i="12"/>
  <c r="AN60" i="12"/>
  <c r="AI60" i="12"/>
  <c r="AD60" i="12"/>
  <c r="Y60" i="12"/>
  <c r="CL59" i="12"/>
  <c r="CG59" i="12"/>
  <c r="CB59" i="12"/>
  <c r="BW59" i="12"/>
  <c r="BR59" i="12"/>
  <c r="BM59" i="12"/>
  <c r="BH59" i="12"/>
  <c r="BC59" i="12"/>
  <c r="AX59" i="12"/>
  <c r="AS59" i="12"/>
  <c r="AN59" i="12"/>
  <c r="AI59" i="12"/>
  <c r="AD59" i="12"/>
  <c r="Y59" i="12"/>
  <c r="CL58" i="12"/>
  <c r="CG58" i="12"/>
  <c r="CB58" i="12"/>
  <c r="BW58" i="12"/>
  <c r="BR58" i="12"/>
  <c r="BM58" i="12"/>
  <c r="BH58" i="12"/>
  <c r="BC58" i="12"/>
  <c r="AX58" i="12"/>
  <c r="AS58" i="12"/>
  <c r="AN58" i="12"/>
  <c r="AI58" i="12"/>
  <c r="AD58" i="12"/>
  <c r="Y58" i="12"/>
  <c r="CL57" i="12"/>
  <c r="CG57" i="12"/>
  <c r="CB57" i="12"/>
  <c r="BW57" i="12"/>
  <c r="BR57" i="12"/>
  <c r="BM57" i="12"/>
  <c r="BH57" i="12"/>
  <c r="BC57" i="12"/>
  <c r="AX57" i="12"/>
  <c r="AS57" i="12"/>
  <c r="AN57" i="12"/>
  <c r="AI57" i="12"/>
  <c r="AD57" i="12"/>
  <c r="Y57" i="12"/>
  <c r="CL56" i="12"/>
  <c r="CG56" i="12"/>
  <c r="CB56" i="12"/>
  <c r="BW56" i="12"/>
  <c r="BR56" i="12"/>
  <c r="BM56" i="12"/>
  <c r="BH56" i="12"/>
  <c r="BC56" i="12"/>
  <c r="AX56" i="12"/>
  <c r="AS56" i="12"/>
  <c r="AN56" i="12"/>
  <c r="AI56" i="12"/>
  <c r="AD56" i="12"/>
  <c r="Y56" i="12"/>
  <c r="CL55" i="12"/>
  <c r="CG55" i="12"/>
  <c r="CB55" i="12"/>
  <c r="BW55" i="12"/>
  <c r="BR55" i="12"/>
  <c r="BM55" i="12"/>
  <c r="BH55" i="12"/>
  <c r="BC55" i="12"/>
  <c r="AX55" i="12"/>
  <c r="AS55" i="12"/>
  <c r="AN55" i="12"/>
  <c r="AI55" i="12"/>
  <c r="AD55" i="12"/>
  <c r="Y55" i="12"/>
  <c r="CL54" i="12"/>
  <c r="CG54" i="12"/>
  <c r="CB54" i="12"/>
  <c r="BW54" i="12"/>
  <c r="BR54" i="12"/>
  <c r="BM54" i="12"/>
  <c r="BH54" i="12"/>
  <c r="BC54" i="12"/>
  <c r="AX54" i="12"/>
  <c r="AS54" i="12"/>
  <c r="AN54" i="12"/>
  <c r="AI54" i="12"/>
  <c r="AD54" i="12"/>
  <c r="Y54" i="12"/>
  <c r="CL53" i="12"/>
  <c r="CG53" i="12"/>
  <c r="CB53" i="12"/>
  <c r="BW53" i="12"/>
  <c r="BR53" i="12"/>
  <c r="BM53" i="12"/>
  <c r="BH53" i="12"/>
  <c r="BC53" i="12"/>
  <c r="AX53" i="12"/>
  <c r="AS53" i="12"/>
  <c r="AN53" i="12"/>
  <c r="AI53" i="12"/>
  <c r="AD53" i="12"/>
  <c r="Y53" i="12"/>
  <c r="CL52" i="12"/>
  <c r="CG52" i="12"/>
  <c r="CB52" i="12"/>
  <c r="BW52" i="12"/>
  <c r="BR52" i="12"/>
  <c r="BM52" i="12"/>
  <c r="BH52" i="12"/>
  <c r="BC52" i="12"/>
  <c r="AX52" i="12"/>
  <c r="AS52" i="12"/>
  <c r="AN52" i="12"/>
  <c r="AI52" i="12"/>
  <c r="AD52" i="12"/>
  <c r="Y52" i="12"/>
  <c r="CL51" i="12"/>
  <c r="CG51" i="12"/>
  <c r="CB51" i="12"/>
  <c r="BW51" i="12"/>
  <c r="BR51" i="12"/>
  <c r="BM51" i="12"/>
  <c r="BH51" i="12"/>
  <c r="BC51" i="12"/>
  <c r="AX51" i="12"/>
  <c r="AS51" i="12"/>
  <c r="AN51" i="12"/>
  <c r="AI51" i="12"/>
  <c r="AD51" i="12"/>
  <c r="Y51" i="12"/>
  <c r="CL50" i="12"/>
  <c r="CG50" i="12"/>
  <c r="CB50" i="12"/>
  <c r="BW50" i="12"/>
  <c r="BR50" i="12"/>
  <c r="BM50" i="12"/>
  <c r="BH50" i="12"/>
  <c r="BC50" i="12"/>
  <c r="AX50" i="12"/>
  <c r="AS50" i="12"/>
  <c r="AN50" i="12"/>
  <c r="AI50" i="12"/>
  <c r="AD50" i="12"/>
  <c r="Y50" i="12"/>
  <c r="CL49" i="12"/>
  <c r="CG49" i="12"/>
  <c r="CB49" i="12"/>
  <c r="BW49" i="12"/>
  <c r="BR49" i="12"/>
  <c r="BM49" i="12"/>
  <c r="BH49" i="12"/>
  <c r="BC49" i="12"/>
  <c r="AX49" i="12"/>
  <c r="AS49" i="12"/>
  <c r="AN49" i="12"/>
  <c r="AI49" i="12"/>
  <c r="AD49" i="12"/>
  <c r="Y49" i="12"/>
  <c r="CL48" i="12"/>
  <c r="CG48" i="12"/>
  <c r="CB48" i="12"/>
  <c r="BW48" i="12"/>
  <c r="BR48" i="12"/>
  <c r="BM48" i="12"/>
  <c r="BH48" i="12"/>
  <c r="BC48" i="12"/>
  <c r="AX48" i="12"/>
  <c r="AS48" i="12"/>
  <c r="AN48" i="12"/>
  <c r="AI48" i="12"/>
  <c r="AD48" i="12"/>
  <c r="Y48" i="12"/>
  <c r="CL47" i="12"/>
  <c r="CG47" i="12"/>
  <c r="CB47" i="12"/>
  <c r="BW47" i="12"/>
  <c r="BR47" i="12"/>
  <c r="BM47" i="12"/>
  <c r="BH47" i="12"/>
  <c r="BC47" i="12"/>
  <c r="AX47" i="12"/>
  <c r="AS47" i="12"/>
  <c r="AN47" i="12"/>
  <c r="AI47" i="12"/>
  <c r="AD47" i="12"/>
  <c r="Y47" i="12"/>
  <c r="CL46" i="12"/>
  <c r="CG46" i="12"/>
  <c r="CB46" i="12"/>
  <c r="BW46" i="12"/>
  <c r="BR46" i="12"/>
  <c r="BM46" i="12"/>
  <c r="BH46" i="12"/>
  <c r="BC46" i="12"/>
  <c r="AX46" i="12"/>
  <c r="AS46" i="12"/>
  <c r="AN46" i="12"/>
  <c r="AI46" i="12"/>
  <c r="AD46" i="12"/>
  <c r="Y46" i="12"/>
  <c r="CL45" i="12"/>
  <c r="CG45" i="12"/>
  <c r="CB45" i="12"/>
  <c r="BW45" i="12"/>
  <c r="BR45" i="12"/>
  <c r="BM45" i="12"/>
  <c r="BH45" i="12"/>
  <c r="BC45" i="12"/>
  <c r="AX45" i="12"/>
  <c r="AS45" i="12"/>
  <c r="AN45" i="12"/>
  <c r="AI45" i="12"/>
  <c r="AD45" i="12"/>
  <c r="Y45" i="12"/>
  <c r="CL44" i="12"/>
  <c r="CG44" i="12"/>
  <c r="CB44" i="12"/>
  <c r="BW44" i="12"/>
  <c r="BR44" i="12"/>
  <c r="BM44" i="12"/>
  <c r="BH44" i="12"/>
  <c r="BC44" i="12"/>
  <c r="AX44" i="12"/>
  <c r="AS44" i="12"/>
  <c r="AN44" i="12"/>
  <c r="AI44" i="12"/>
  <c r="AD44" i="12"/>
  <c r="Y44" i="12"/>
  <c r="CL36" i="12"/>
  <c r="CG36" i="12"/>
  <c r="CB36" i="12"/>
  <c r="BW36" i="12"/>
  <c r="BR36" i="12"/>
  <c r="BM36" i="12"/>
  <c r="BH36" i="12"/>
  <c r="BC36" i="12"/>
  <c r="AX36" i="12"/>
  <c r="AS36" i="12"/>
  <c r="AN36" i="12"/>
  <c r="AI36" i="12"/>
  <c r="AD36" i="12"/>
  <c r="Y36" i="12"/>
  <c r="CL35" i="12"/>
  <c r="CG35" i="12"/>
  <c r="CB35" i="12"/>
  <c r="BW35" i="12"/>
  <c r="BR35" i="12"/>
  <c r="BM35" i="12"/>
  <c r="BH35" i="12"/>
  <c r="BC35" i="12"/>
  <c r="AX35" i="12"/>
  <c r="AS35" i="12"/>
  <c r="AN35" i="12"/>
  <c r="AI35" i="12"/>
  <c r="AD35" i="12"/>
  <c r="Y35" i="12"/>
  <c r="CL34" i="12"/>
  <c r="CG34" i="12"/>
  <c r="CB34" i="12"/>
  <c r="BW34" i="12"/>
  <c r="BR34" i="12"/>
  <c r="BM34" i="12"/>
  <c r="BH34" i="12"/>
  <c r="BC34" i="12"/>
  <c r="AX34" i="12"/>
  <c r="AS34" i="12"/>
  <c r="AN34" i="12"/>
  <c r="AI34" i="12"/>
  <c r="AD34" i="12"/>
  <c r="Y34" i="12"/>
  <c r="CL33" i="12"/>
  <c r="CG33" i="12"/>
  <c r="CB33" i="12"/>
  <c r="BW33" i="12"/>
  <c r="BR33" i="12"/>
  <c r="BM33" i="12"/>
  <c r="BH33" i="12"/>
  <c r="BC33" i="12"/>
  <c r="AX33" i="12"/>
  <c r="AS33" i="12"/>
  <c r="AN33" i="12"/>
  <c r="AI33" i="12"/>
  <c r="AD33" i="12"/>
  <c r="Y33" i="12"/>
  <c r="CZ30" i="12"/>
  <c r="CY30" i="12"/>
  <c r="CX30" i="12"/>
  <c r="CW30" i="12"/>
  <c r="CU30" i="12"/>
  <c r="CT30" i="12"/>
  <c r="CS30" i="12"/>
  <c r="CR30" i="12"/>
  <c r="CL31" i="12"/>
  <c r="CL30" i="12" s="1"/>
  <c r="CG31" i="12"/>
  <c r="CG30" i="12" s="1"/>
  <c r="CB31" i="12"/>
  <c r="CB30" i="12" s="1"/>
  <c r="BW31" i="12"/>
  <c r="BW30" i="12" s="1"/>
  <c r="BR31" i="12"/>
  <c r="BR30" i="12" s="1"/>
  <c r="BM31" i="12"/>
  <c r="BM30" i="12" s="1"/>
  <c r="BH31" i="12"/>
  <c r="BH30" i="12" s="1"/>
  <c r="BC31" i="12"/>
  <c r="BC30" i="12" s="1"/>
  <c r="AX31" i="12"/>
  <c r="AX30" i="12" s="1"/>
  <c r="AS31" i="12"/>
  <c r="AS30" i="12" s="1"/>
  <c r="AN31" i="12"/>
  <c r="AI31" i="12"/>
  <c r="AD31" i="12"/>
  <c r="AD30" i="12" s="1"/>
  <c r="Y31" i="12"/>
  <c r="Y30" i="12" s="1"/>
  <c r="I30" i="12"/>
  <c r="Y42" i="12" l="1"/>
  <c r="Y41" i="12" s="1"/>
  <c r="AS42" i="12"/>
  <c r="BM42" i="12"/>
  <c r="CG42" i="12"/>
  <c r="CV31" i="12"/>
  <c r="CV44" i="12"/>
  <c r="BH42" i="12"/>
  <c r="CB42" i="12"/>
  <c r="CV52" i="12"/>
  <c r="CV56" i="12"/>
  <c r="CV60" i="12"/>
  <c r="CV64" i="12"/>
  <c r="CV66" i="12"/>
  <c r="CV48" i="12"/>
  <c r="X46" i="12"/>
  <c r="CV46" i="12"/>
  <c r="X50" i="12"/>
  <c r="CV50" i="12"/>
  <c r="X54" i="12"/>
  <c r="CV54" i="12"/>
  <c r="X58" i="12"/>
  <c r="CV58" i="12"/>
  <c r="X62" i="12"/>
  <c r="CV62" i="12"/>
  <c r="CV34" i="12"/>
  <c r="CV36" i="12"/>
  <c r="CV45" i="12"/>
  <c r="CV47" i="12"/>
  <c r="X49" i="12"/>
  <c r="CV49" i="12"/>
  <c r="CV51" i="12"/>
  <c r="X53" i="12"/>
  <c r="CV53" i="12"/>
  <c r="CV55" i="12"/>
  <c r="X57" i="12"/>
  <c r="CV57" i="12"/>
  <c r="CV59" i="12"/>
  <c r="X61" i="12"/>
  <c r="CV61" i="12"/>
  <c r="CV63" i="12"/>
  <c r="X65" i="12"/>
  <c r="U65" i="12" s="1"/>
  <c r="L65" i="12" s="1"/>
  <c r="CV65" i="12"/>
  <c r="X67" i="12"/>
  <c r="CV67" i="12"/>
  <c r="X33" i="12"/>
  <c r="U33" i="12" s="1"/>
  <c r="CV33" i="12"/>
  <c r="X35" i="12"/>
  <c r="CV35" i="12"/>
  <c r="X44" i="12"/>
  <c r="AN42" i="12"/>
  <c r="CQ49" i="12"/>
  <c r="CQ53" i="12"/>
  <c r="CQ57" i="12"/>
  <c r="CQ61" i="12"/>
  <c r="CQ65" i="12"/>
  <c r="CQ67" i="12"/>
  <c r="W31" i="12"/>
  <c r="CQ31" i="12"/>
  <c r="CQ30" i="12" s="1"/>
  <c r="CQ45" i="12"/>
  <c r="CQ48" i="12"/>
  <c r="CQ52" i="12"/>
  <c r="CQ56" i="12"/>
  <c r="CQ60" i="12"/>
  <c r="CQ64" i="12"/>
  <c r="CQ34" i="12"/>
  <c r="AN30" i="12"/>
  <c r="X31" i="12"/>
  <c r="U31" i="12" s="1"/>
  <c r="X34" i="12"/>
  <c r="X36" i="12"/>
  <c r="U36" i="12" s="1"/>
  <c r="L36" i="12" s="1"/>
  <c r="AD42" i="12"/>
  <c r="AD41" i="12" s="1"/>
  <c r="AX42" i="12"/>
  <c r="BR42" i="12"/>
  <c r="CL42" i="12"/>
  <c r="X45" i="12"/>
  <c r="U45" i="12" s="1"/>
  <c r="L45" i="12" s="1"/>
  <c r="CQ47" i="12"/>
  <c r="X48" i="12"/>
  <c r="U48" i="12" s="1"/>
  <c r="L48" i="12" s="1"/>
  <c r="CQ51" i="12"/>
  <c r="X52" i="12"/>
  <c r="U52" i="12" s="1"/>
  <c r="L52" i="12" s="1"/>
  <c r="CQ55" i="12"/>
  <c r="X56" i="12"/>
  <c r="U56" i="12" s="1"/>
  <c r="L56" i="12" s="1"/>
  <c r="CQ59" i="12"/>
  <c r="X60" i="12"/>
  <c r="CQ63" i="12"/>
  <c r="X64" i="12"/>
  <c r="U64" i="12" s="1"/>
  <c r="L64" i="12" s="1"/>
  <c r="CQ66" i="12"/>
  <c r="CQ36" i="12"/>
  <c r="CQ33" i="12"/>
  <c r="CQ35" i="12"/>
  <c r="CQ44" i="12"/>
  <c r="AI42" i="12"/>
  <c r="BC42" i="12"/>
  <c r="BW42" i="12"/>
  <c r="CQ46" i="12"/>
  <c r="X47" i="12"/>
  <c r="CQ50" i="12"/>
  <c r="X51" i="12"/>
  <c r="CQ54" i="12"/>
  <c r="X55" i="12"/>
  <c r="U55" i="12" s="1"/>
  <c r="L55" i="12" s="1"/>
  <c r="CQ58" i="12"/>
  <c r="X59" i="12"/>
  <c r="U59" i="12" s="1"/>
  <c r="L59" i="12" s="1"/>
  <c r="CQ62" i="12"/>
  <c r="X63" i="12"/>
  <c r="U63" i="12" s="1"/>
  <c r="L63" i="12" s="1"/>
  <c r="X66" i="12"/>
  <c r="I42" i="12"/>
  <c r="AI30" i="12"/>
  <c r="L75" i="12"/>
  <c r="L74" i="12" s="1"/>
  <c r="L69" i="12"/>
  <c r="L68" i="12" s="1"/>
  <c r="U68" i="12"/>
  <c r="AD32" i="12"/>
  <c r="AD28" i="12" s="1"/>
  <c r="AX32" i="12"/>
  <c r="BR32" i="12"/>
  <c r="CL32" i="12"/>
  <c r="CU32" i="12"/>
  <c r="V65" i="12"/>
  <c r="T65" i="12" s="1"/>
  <c r="CZ32" i="12"/>
  <c r="BC32" i="12"/>
  <c r="CW32" i="12"/>
  <c r="AI32" i="12"/>
  <c r="BW32" i="12"/>
  <c r="CR32" i="12"/>
  <c r="Y32" i="12"/>
  <c r="Y28" i="12" s="1"/>
  <c r="Y27" i="12" s="1"/>
  <c r="AS32" i="12"/>
  <c r="BM32" i="12"/>
  <c r="CG32" i="12"/>
  <c r="CT32" i="12"/>
  <c r="AN32" i="12"/>
  <c r="BH32" i="12"/>
  <c r="CB32" i="12"/>
  <c r="CS32" i="12"/>
  <c r="CX32" i="12"/>
  <c r="CY32" i="12"/>
  <c r="V31" i="12"/>
  <c r="V34" i="12"/>
  <c r="T34" i="12" s="1"/>
  <c r="V52" i="12"/>
  <c r="T52" i="12" s="1"/>
  <c r="V56" i="12"/>
  <c r="T56" i="12" s="1"/>
  <c r="V60" i="12"/>
  <c r="T60" i="12" s="1"/>
  <c r="V64" i="12"/>
  <c r="T64" i="12" s="1"/>
  <c r="V33" i="12"/>
  <c r="T33" i="12" s="1"/>
  <c r="V49" i="12"/>
  <c r="T49" i="12" s="1"/>
  <c r="V51" i="12"/>
  <c r="T51" i="12" s="1"/>
  <c r="V55" i="12"/>
  <c r="T55" i="12" s="1"/>
  <c r="V59" i="12"/>
  <c r="T59" i="12" s="1"/>
  <c r="V63" i="12"/>
  <c r="T63" i="12" s="1"/>
  <c r="W33" i="12"/>
  <c r="V35" i="12"/>
  <c r="T35" i="12" s="1"/>
  <c r="V44" i="12"/>
  <c r="V45" i="12"/>
  <c r="T45" i="12" s="1"/>
  <c r="V47" i="12"/>
  <c r="T47" i="12" s="1"/>
  <c r="U49" i="12"/>
  <c r="L49" i="12" s="1"/>
  <c r="W49" i="12"/>
  <c r="V50" i="12"/>
  <c r="T50" i="12" s="1"/>
  <c r="U51" i="12"/>
  <c r="L51" i="12" s="1"/>
  <c r="W51" i="12"/>
  <c r="V53" i="12"/>
  <c r="T53" i="12" s="1"/>
  <c r="W55" i="12"/>
  <c r="V57" i="12"/>
  <c r="T57" i="12" s="1"/>
  <c r="W59" i="12"/>
  <c r="V61" i="12"/>
  <c r="T61" i="12" s="1"/>
  <c r="W63" i="12"/>
  <c r="U67" i="12"/>
  <c r="L67" i="12" s="1"/>
  <c r="W67" i="12"/>
  <c r="W36" i="12"/>
  <c r="U46" i="12"/>
  <c r="L46" i="12" s="1"/>
  <c r="W46" i="12"/>
  <c r="W48" i="12"/>
  <c r="U54" i="12"/>
  <c r="L54" i="12" s="1"/>
  <c r="W54" i="12"/>
  <c r="U58" i="12"/>
  <c r="L58" i="12" s="1"/>
  <c r="W58" i="12"/>
  <c r="U62" i="12"/>
  <c r="L62" i="12" s="1"/>
  <c r="W62" i="12"/>
  <c r="U66" i="12"/>
  <c r="L66" i="12" s="1"/>
  <c r="W66" i="12"/>
  <c r="U35" i="12"/>
  <c r="L35" i="12" s="1"/>
  <c r="W35" i="12"/>
  <c r="W44" i="12"/>
  <c r="W45" i="12"/>
  <c r="U47" i="12"/>
  <c r="L47" i="12" s="1"/>
  <c r="W47" i="12"/>
  <c r="U50" i="12"/>
  <c r="L50" i="12" s="1"/>
  <c r="W50" i="12"/>
  <c r="W53" i="12"/>
  <c r="U53" i="12"/>
  <c r="L53" i="12" s="1"/>
  <c r="U57" i="12"/>
  <c r="L57" i="12" s="1"/>
  <c r="W57" i="12"/>
  <c r="U61" i="12"/>
  <c r="L61" i="12" s="1"/>
  <c r="W61" i="12"/>
  <c r="W65" i="12"/>
  <c r="V67" i="12"/>
  <c r="T67" i="12" s="1"/>
  <c r="W30" i="12"/>
  <c r="U34" i="12"/>
  <c r="W34" i="12"/>
  <c r="V36" i="12"/>
  <c r="T36" i="12" s="1"/>
  <c r="V46" i="12"/>
  <c r="T46" i="12" s="1"/>
  <c r="V48" i="12"/>
  <c r="T48" i="12" s="1"/>
  <c r="W52" i="12"/>
  <c r="V54" i="12"/>
  <c r="T54" i="12" s="1"/>
  <c r="W56" i="12"/>
  <c r="V58" i="12"/>
  <c r="T58" i="12" s="1"/>
  <c r="U60" i="12"/>
  <c r="L60" i="12" s="1"/>
  <c r="W60" i="12"/>
  <c r="V62" i="12"/>
  <c r="T62" i="12" s="1"/>
  <c r="W64" i="12"/>
  <c r="V66" i="12"/>
  <c r="T66" i="12" s="1"/>
  <c r="CV30" i="12"/>
  <c r="AD27" i="12" l="1"/>
  <c r="V30" i="12"/>
  <c r="T31" i="12"/>
  <c r="T30" i="12" s="1"/>
  <c r="CQ42" i="12"/>
  <c r="T44" i="12"/>
  <c r="T42" i="12" s="1"/>
  <c r="V42" i="12"/>
  <c r="CV42" i="12"/>
  <c r="W42" i="12"/>
  <c r="T32" i="12"/>
  <c r="X42" i="12"/>
  <c r="U44" i="12"/>
  <c r="U42" i="12" s="1"/>
  <c r="CV32" i="12"/>
  <c r="W32" i="12"/>
  <c r="CQ32" i="12"/>
  <c r="L33" i="12"/>
  <c r="U32" i="12"/>
  <c r="X32" i="12"/>
  <c r="V32" i="12"/>
  <c r="U30" i="12"/>
  <c r="X30" i="12"/>
  <c r="L34" i="12"/>
  <c r="AI28" i="12"/>
  <c r="AH24" i="12"/>
  <c r="AH23" i="12"/>
  <c r="AH22" i="12"/>
  <c r="AH21" i="12"/>
  <c r="AH20" i="12"/>
  <c r="AH19" i="12"/>
  <c r="AG23" i="12"/>
  <c r="AF23" i="12"/>
  <c r="AE23" i="12"/>
  <c r="AD23" i="12"/>
  <c r="AC23" i="12"/>
  <c r="AB23" i="12"/>
  <c r="AA23" i="12"/>
  <c r="Z23" i="12"/>
  <c r="Y23" i="12"/>
  <c r="AG24" i="12"/>
  <c r="AF24" i="12"/>
  <c r="AE24" i="12"/>
  <c r="AD24" i="12"/>
  <c r="AC24" i="12"/>
  <c r="AB24" i="12"/>
  <c r="AA24" i="12"/>
  <c r="Z24" i="12"/>
  <c r="Y24" i="12"/>
  <c r="AG22" i="12"/>
  <c r="AF22" i="12"/>
  <c r="AE22" i="12"/>
  <c r="AD22" i="12"/>
  <c r="AC22" i="12"/>
  <c r="AB22" i="12"/>
  <c r="AA22" i="12"/>
  <c r="Z22" i="12"/>
  <c r="Y22" i="12"/>
  <c r="AG21" i="12"/>
  <c r="AF21" i="12"/>
  <c r="AE21" i="12"/>
  <c r="AD21" i="12"/>
  <c r="AC21" i="12"/>
  <c r="AB21" i="12"/>
  <c r="AA21" i="12"/>
  <c r="Z21" i="12"/>
  <c r="Y21" i="12"/>
  <c r="AG19" i="12"/>
  <c r="AF19" i="12"/>
  <c r="AE19" i="12"/>
  <c r="AD19" i="12"/>
  <c r="AC19" i="12"/>
  <c r="AB19" i="12"/>
  <c r="AA19" i="12"/>
  <c r="Z19" i="12"/>
  <c r="Y19" i="12"/>
  <c r="AG20" i="12"/>
  <c r="AF20" i="12"/>
  <c r="AE20" i="12"/>
  <c r="AD20" i="12"/>
  <c r="AC20" i="12"/>
  <c r="AB20" i="12"/>
  <c r="AA20" i="12"/>
  <c r="Z20" i="12"/>
  <c r="Y20" i="12"/>
  <c r="L44" i="12" l="1"/>
  <c r="L42" i="12" s="1"/>
  <c r="L32" i="12"/>
  <c r="Z18" i="12"/>
  <c r="AD18" i="12"/>
  <c r="AB18" i="12"/>
  <c r="AF18" i="12"/>
  <c r="AH18" i="12"/>
  <c r="AA18" i="12"/>
  <c r="AE18" i="12"/>
  <c r="Y18" i="12"/>
  <c r="AC18" i="12"/>
  <c r="AG18" i="12"/>
  <c r="I93" i="12" l="1"/>
  <c r="I92" i="12"/>
  <c r="I91" i="12"/>
  <c r="I90" i="12"/>
  <c r="I89" i="12"/>
  <c r="I87" i="12"/>
  <c r="I118" i="12"/>
  <c r="I80" i="12"/>
  <c r="I117" i="12"/>
  <c r="I116" i="12"/>
  <c r="I115" i="12"/>
  <c r="I114" i="12"/>
  <c r="I113" i="12"/>
  <c r="I112" i="12" s="1"/>
  <c r="I83" i="12" l="1"/>
  <c r="Q19" i="12"/>
  <c r="Q21" i="12"/>
  <c r="Q22" i="12"/>
  <c r="Q23" i="12"/>
  <c r="Q24" i="12"/>
  <c r="Q20" i="12" l="1"/>
  <c r="Q18" i="12" s="1"/>
  <c r="BF113" i="12"/>
  <c r="CY113" i="12" l="1"/>
  <c r="CY112" i="12" s="1"/>
  <c r="BF112" i="12"/>
  <c r="CT113" i="12"/>
  <c r="CT112" i="12" s="1"/>
  <c r="CL147" i="12"/>
  <c r="CG147" i="12"/>
  <c r="CB147" i="12"/>
  <c r="BW147" i="12"/>
  <c r="BR147" i="12"/>
  <c r="BM147" i="12"/>
  <c r="BH147" i="12"/>
  <c r="BC147" i="12"/>
  <c r="AX147" i="12"/>
  <c r="AS147" i="12"/>
  <c r="AN147" i="12"/>
  <c r="AI147" i="12"/>
  <c r="CL146" i="12"/>
  <c r="CG146" i="12"/>
  <c r="CB146" i="12"/>
  <c r="BW146" i="12"/>
  <c r="BR146" i="12"/>
  <c r="BM146" i="12"/>
  <c r="BH146" i="12"/>
  <c r="BC146" i="12"/>
  <c r="AX146" i="12"/>
  <c r="AS146" i="12"/>
  <c r="AN146" i="12"/>
  <c r="AI146" i="12"/>
  <c r="CL145" i="12"/>
  <c r="CG145" i="12"/>
  <c r="CB145" i="12"/>
  <c r="BW145" i="12"/>
  <c r="BR145" i="12"/>
  <c r="BM145" i="12"/>
  <c r="BH145" i="12"/>
  <c r="BC145" i="12"/>
  <c r="AX145" i="12"/>
  <c r="AS145" i="12"/>
  <c r="AN145" i="12"/>
  <c r="AI145" i="12"/>
  <c r="CV147" i="12" l="1"/>
  <c r="CV145" i="12"/>
  <c r="CV146" i="12"/>
  <c r="CQ147" i="12"/>
  <c r="X147" i="12"/>
  <c r="U147" i="12" s="1"/>
  <c r="L147" i="12" s="1"/>
  <c r="CQ145" i="12"/>
  <c r="CQ146" i="12"/>
  <c r="X145" i="12"/>
  <c r="U145" i="12" s="1"/>
  <c r="L145" i="12" s="1"/>
  <c r="X146" i="12"/>
  <c r="U146" i="12" s="1"/>
  <c r="L146" i="12" s="1"/>
  <c r="W145" i="12"/>
  <c r="V145" i="12"/>
  <c r="W146" i="12"/>
  <c r="V146" i="12"/>
  <c r="T146" i="12" s="1"/>
  <c r="I146" i="12" s="1"/>
  <c r="W147" i="12"/>
  <c r="V147" i="12"/>
  <c r="T147" i="12" s="1"/>
  <c r="I147" i="12" s="1"/>
  <c r="CL93" i="12"/>
  <c r="CG93" i="12"/>
  <c r="CB93" i="12"/>
  <c r="BW93" i="12"/>
  <c r="BR93" i="12"/>
  <c r="BM93" i="12"/>
  <c r="BH93" i="12"/>
  <c r="BC93" i="12"/>
  <c r="AX93" i="12"/>
  <c r="AS93" i="12"/>
  <c r="AN93" i="12"/>
  <c r="AI93" i="12"/>
  <c r="X93" i="12" l="1"/>
  <c r="U93" i="12" s="1"/>
  <c r="L93" i="12" s="1"/>
  <c r="CV93" i="12"/>
  <c r="T145" i="12"/>
  <c r="I145" i="12" s="1"/>
  <c r="V93" i="12"/>
  <c r="T93" i="12" s="1"/>
  <c r="W93" i="12"/>
  <c r="CQ93" i="12"/>
  <c r="CL92" i="12"/>
  <c r="CG92" i="12"/>
  <c r="CB92" i="12"/>
  <c r="BW92" i="12"/>
  <c r="BR92" i="12"/>
  <c r="BM92" i="12"/>
  <c r="BH92" i="12"/>
  <c r="BC92" i="12"/>
  <c r="AX92" i="12"/>
  <c r="AS92" i="12"/>
  <c r="AN92" i="12"/>
  <c r="AI92" i="12"/>
  <c r="CV92" i="12" l="1"/>
  <c r="CQ92" i="12"/>
  <c r="X92" i="12"/>
  <c r="U92" i="12" s="1"/>
  <c r="L92" i="12" s="1"/>
  <c r="W92" i="12"/>
  <c r="V92" i="12"/>
  <c r="T92" i="12" s="1"/>
  <c r="CL91" i="12"/>
  <c r="CG91" i="12"/>
  <c r="CB91" i="12"/>
  <c r="BW91" i="12"/>
  <c r="BR91" i="12"/>
  <c r="BM91" i="12"/>
  <c r="BH91" i="12"/>
  <c r="BC91" i="12"/>
  <c r="AX91" i="12"/>
  <c r="AS91" i="12"/>
  <c r="AN91" i="12"/>
  <c r="AI91" i="12"/>
  <c r="CV91" i="12" l="1"/>
  <c r="W91" i="12"/>
  <c r="V91" i="12"/>
  <c r="T91" i="12" s="1"/>
  <c r="CQ91" i="12"/>
  <c r="X91" i="12"/>
  <c r="U91" i="12" s="1"/>
  <c r="L91" i="12" s="1"/>
  <c r="CL81" i="12" l="1"/>
  <c r="CG81" i="12"/>
  <c r="CB81" i="12"/>
  <c r="BW81" i="12"/>
  <c r="BR81" i="12"/>
  <c r="BM81" i="12"/>
  <c r="BH81" i="12"/>
  <c r="BC81" i="12"/>
  <c r="AX81" i="12"/>
  <c r="AS81" i="12"/>
  <c r="AN81" i="12"/>
  <c r="AI81" i="12"/>
  <c r="CV81" i="12" l="1"/>
  <c r="X81" i="12"/>
  <c r="U81" i="12" s="1"/>
  <c r="L81" i="12" s="1"/>
  <c r="CQ81" i="12"/>
  <c r="W81" i="12"/>
  <c r="V81" i="12"/>
  <c r="CL116" i="12"/>
  <c r="CG116" i="12"/>
  <c r="CB116" i="12"/>
  <c r="BW116" i="12"/>
  <c r="BR116" i="12"/>
  <c r="BM116" i="12"/>
  <c r="BH116" i="12"/>
  <c r="BC116" i="12"/>
  <c r="AX116" i="12"/>
  <c r="AS116" i="12"/>
  <c r="AN116" i="12"/>
  <c r="AI116" i="12"/>
  <c r="CV116" i="12" l="1"/>
  <c r="CQ116" i="12"/>
  <c r="T81" i="12"/>
  <c r="I81" i="12" s="1"/>
  <c r="X116" i="12"/>
  <c r="U116" i="12" s="1"/>
  <c r="L116" i="12" s="1"/>
  <c r="W116" i="12"/>
  <c r="V116" i="12"/>
  <c r="T116" i="12" s="1"/>
  <c r="AX86" i="12" l="1"/>
  <c r="AX87" i="12" l="1"/>
  <c r="S24" i="12" l="1"/>
  <c r="S23" i="12"/>
  <c r="S22" i="12"/>
  <c r="S21" i="12"/>
  <c r="S19" i="12"/>
  <c r="CL87" i="12"/>
  <c r="CG87" i="12"/>
  <c r="CB87" i="12"/>
  <c r="BW87" i="12"/>
  <c r="BR87" i="12"/>
  <c r="BM87" i="12"/>
  <c r="BH87" i="12"/>
  <c r="BC87" i="12"/>
  <c r="AS87" i="12"/>
  <c r="AN87" i="12"/>
  <c r="AI87" i="12"/>
  <c r="CL118" i="12"/>
  <c r="CG118" i="12"/>
  <c r="CB118" i="12"/>
  <c r="BW118" i="12"/>
  <c r="BR118" i="12"/>
  <c r="BM118" i="12"/>
  <c r="BH118" i="12"/>
  <c r="BC118" i="12"/>
  <c r="AX118" i="12"/>
  <c r="AS118" i="12"/>
  <c r="AN118" i="12"/>
  <c r="AI118" i="12"/>
  <c r="CV118" i="12" l="1"/>
  <c r="X87" i="12"/>
  <c r="CV87" i="12"/>
  <c r="CQ118" i="12"/>
  <c r="CQ87" i="12"/>
  <c r="X118" i="12"/>
  <c r="U118" i="12" s="1"/>
  <c r="L118" i="12" s="1"/>
  <c r="W87" i="12"/>
  <c r="V87" i="12"/>
  <c r="T87" i="12" s="1"/>
  <c r="W118" i="12"/>
  <c r="V118" i="12"/>
  <c r="T118" i="12" s="1"/>
  <c r="U87" i="12" l="1"/>
  <c r="CL117" i="12"/>
  <c r="CG117" i="12"/>
  <c r="CB117" i="12"/>
  <c r="BW117" i="12"/>
  <c r="BR117" i="12"/>
  <c r="BM117" i="12"/>
  <c r="BH117" i="12"/>
  <c r="BC117" i="12"/>
  <c r="AX117" i="12"/>
  <c r="AS117" i="12"/>
  <c r="AN117" i="12"/>
  <c r="AI117" i="12"/>
  <c r="CL115" i="12"/>
  <c r="CG115" i="12"/>
  <c r="CB115" i="12"/>
  <c r="BW115" i="12"/>
  <c r="BR115" i="12"/>
  <c r="BM115" i="12"/>
  <c r="BH115" i="12"/>
  <c r="BC115" i="12"/>
  <c r="AX115" i="12"/>
  <c r="AS115" i="12"/>
  <c r="AN115" i="12"/>
  <c r="AI115" i="12"/>
  <c r="CV117" i="12" l="1"/>
  <c r="CV115" i="12"/>
  <c r="CQ117" i="12"/>
  <c r="CQ115" i="12"/>
  <c r="X115" i="12"/>
  <c r="U115" i="12" s="1"/>
  <c r="L115" i="12" s="1"/>
  <c r="X117" i="12"/>
  <c r="U117" i="12" s="1"/>
  <c r="L117" i="12" s="1"/>
  <c r="L87" i="12"/>
  <c r="W115" i="12"/>
  <c r="V115" i="12"/>
  <c r="T115" i="12" s="1"/>
  <c r="V117" i="12"/>
  <c r="T117" i="12" s="1"/>
  <c r="W117" i="12"/>
  <c r="CL144" i="12" l="1"/>
  <c r="CG144" i="12"/>
  <c r="CB144" i="12"/>
  <c r="BW144" i="12"/>
  <c r="BR144" i="12"/>
  <c r="BM144" i="12"/>
  <c r="BH144" i="12"/>
  <c r="BC144" i="12"/>
  <c r="AX144" i="12"/>
  <c r="AS144" i="12"/>
  <c r="AN144" i="12"/>
  <c r="AI144" i="12"/>
  <c r="CL143" i="12"/>
  <c r="CG143" i="12"/>
  <c r="CB143" i="12"/>
  <c r="BW143" i="12"/>
  <c r="BM143" i="12"/>
  <c r="BH143" i="12"/>
  <c r="BC143" i="12"/>
  <c r="AX143" i="12"/>
  <c r="AS143" i="12"/>
  <c r="AN143" i="12"/>
  <c r="AI143" i="12"/>
  <c r="CL142" i="12"/>
  <c r="CG142" i="12"/>
  <c r="CB142" i="12"/>
  <c r="BW142" i="12"/>
  <c r="BR142" i="12"/>
  <c r="BM142" i="12"/>
  <c r="BH142" i="12"/>
  <c r="BC142" i="12"/>
  <c r="AS142" i="12"/>
  <c r="AN142" i="12"/>
  <c r="AI142" i="12"/>
  <c r="CL141" i="12"/>
  <c r="CG141" i="12"/>
  <c r="CB141" i="12"/>
  <c r="BW141" i="12"/>
  <c r="BM141" i="12"/>
  <c r="BH141" i="12"/>
  <c r="BC141" i="12"/>
  <c r="AX141" i="12"/>
  <c r="AS141" i="12"/>
  <c r="AN141" i="12"/>
  <c r="AI141" i="12"/>
  <c r="CL140" i="12"/>
  <c r="CG140" i="12"/>
  <c r="CB140" i="12"/>
  <c r="BW140" i="12"/>
  <c r="BR140" i="12"/>
  <c r="BM140" i="12"/>
  <c r="BH140" i="12"/>
  <c r="BC140" i="12"/>
  <c r="AS140" i="12"/>
  <c r="AN140" i="12"/>
  <c r="AI140" i="12"/>
  <c r="CL139" i="12"/>
  <c r="CG139" i="12"/>
  <c r="CB139" i="12"/>
  <c r="BW139" i="12"/>
  <c r="BR139" i="12"/>
  <c r="BM139" i="12"/>
  <c r="BH139" i="12"/>
  <c r="BC139" i="12"/>
  <c r="AX139" i="12"/>
  <c r="AS139" i="12"/>
  <c r="AN139" i="12"/>
  <c r="AI139" i="12"/>
  <c r="CL138" i="12"/>
  <c r="CG138" i="12"/>
  <c r="CB138" i="12"/>
  <c r="BW138" i="12"/>
  <c r="BR138" i="12"/>
  <c r="BM138" i="12"/>
  <c r="BH138" i="12"/>
  <c r="BC138" i="12"/>
  <c r="AX138" i="12"/>
  <c r="AS138" i="12"/>
  <c r="AN138" i="12"/>
  <c r="AI138" i="12"/>
  <c r="CL137" i="12"/>
  <c r="CG137" i="12"/>
  <c r="CB137" i="12"/>
  <c r="BW137" i="12"/>
  <c r="BR137" i="12"/>
  <c r="BM137" i="12"/>
  <c r="BH137" i="12"/>
  <c r="BC137" i="12"/>
  <c r="AS137" i="12"/>
  <c r="AN137" i="12"/>
  <c r="AI137" i="12"/>
  <c r="CL136" i="12"/>
  <c r="CG136" i="12"/>
  <c r="CB136" i="12"/>
  <c r="BW136" i="12"/>
  <c r="BR136" i="12"/>
  <c r="BM136" i="12"/>
  <c r="BH136" i="12"/>
  <c r="BC136" i="12"/>
  <c r="AX136" i="12"/>
  <c r="AS136" i="12"/>
  <c r="AN136" i="12"/>
  <c r="AI136" i="12"/>
  <c r="CL135" i="12"/>
  <c r="CG135" i="12"/>
  <c r="CB135" i="12"/>
  <c r="BW135" i="12"/>
  <c r="BR135" i="12"/>
  <c r="BM135" i="12"/>
  <c r="BH135" i="12"/>
  <c r="BC135" i="12"/>
  <c r="AX135" i="12"/>
  <c r="AS135" i="12"/>
  <c r="AN135" i="12"/>
  <c r="AI135" i="12"/>
  <c r="CL134" i="12"/>
  <c r="CG134" i="12"/>
  <c r="CB134" i="12"/>
  <c r="BW134" i="12"/>
  <c r="BR134" i="12"/>
  <c r="BM134" i="12"/>
  <c r="BH134" i="12"/>
  <c r="BC134" i="12"/>
  <c r="AX134" i="12"/>
  <c r="AS134" i="12"/>
  <c r="AN134" i="12"/>
  <c r="AI134" i="12"/>
  <c r="CZ120" i="12"/>
  <c r="CX120" i="12"/>
  <c r="CU120" i="12"/>
  <c r="CS120" i="12"/>
  <c r="CL133" i="12"/>
  <c r="CG133" i="12"/>
  <c r="CB133" i="12"/>
  <c r="BW133" i="12"/>
  <c r="BR133" i="12"/>
  <c r="BR120" i="12" s="1"/>
  <c r="BM133" i="12"/>
  <c r="BH133" i="12"/>
  <c r="BC133" i="12"/>
  <c r="AS133" i="12"/>
  <c r="AN133" i="12"/>
  <c r="AI133" i="12"/>
  <c r="CO24" i="12"/>
  <c r="CA24" i="12"/>
  <c r="BU24" i="12"/>
  <c r="BF24" i="12"/>
  <c r="BE24" i="12"/>
  <c r="CW22" i="12"/>
  <c r="CZ109" i="12"/>
  <c r="CY109" i="12"/>
  <c r="CY21" i="12" s="1"/>
  <c r="CX109" i="12"/>
  <c r="CX21" i="12" s="1"/>
  <c r="CW109" i="12"/>
  <c r="CV109" i="12"/>
  <c r="CU109" i="12"/>
  <c r="CU21" i="12" s="1"/>
  <c r="CT109" i="12"/>
  <c r="CT21" i="12" s="1"/>
  <c r="CS109" i="12"/>
  <c r="CR109" i="12"/>
  <c r="CQ109" i="12"/>
  <c r="CQ21" i="12" s="1"/>
  <c r="CP109" i="12"/>
  <c r="CP21" i="12" s="1"/>
  <c r="CO109" i="12"/>
  <c r="CN109" i="12"/>
  <c r="CM109" i="12"/>
  <c r="CL109" i="12"/>
  <c r="CL21" i="12" s="1"/>
  <c r="CK109" i="12"/>
  <c r="CJ109" i="12"/>
  <c r="CI109" i="12"/>
  <c r="CI21" i="12" s="1"/>
  <c r="CH109" i="12"/>
  <c r="CH21" i="12" s="1"/>
  <c r="CG109" i="12"/>
  <c r="CG21" i="12" s="1"/>
  <c r="CF109" i="12"/>
  <c r="CE109" i="12"/>
  <c r="CE21" i="12" s="1"/>
  <c r="CD109" i="12"/>
  <c r="CD21" i="12" s="1"/>
  <c r="CC109" i="12"/>
  <c r="CB109" i="12"/>
  <c r="CA109" i="12"/>
  <c r="CA21" i="12" s="1"/>
  <c r="BZ109" i="12"/>
  <c r="BZ21" i="12" s="1"/>
  <c r="BY109" i="12"/>
  <c r="BY21" i="12" s="1"/>
  <c r="BX109" i="12"/>
  <c r="BW109" i="12"/>
  <c r="BW21" i="12" s="1"/>
  <c r="BV109" i="12"/>
  <c r="BV21" i="12" s="1"/>
  <c r="BU109" i="12"/>
  <c r="BU21" i="12" s="1"/>
  <c r="BT109" i="12"/>
  <c r="BS109" i="12"/>
  <c r="BS21" i="12" s="1"/>
  <c r="BR109" i="12"/>
  <c r="BR21" i="12" s="1"/>
  <c r="BQ109" i="12"/>
  <c r="BQ21" i="12" s="1"/>
  <c r="BP109" i="12"/>
  <c r="BO109" i="12"/>
  <c r="BO21" i="12" s="1"/>
  <c r="BN109" i="12"/>
  <c r="BN21" i="12" s="1"/>
  <c r="BM109" i="12"/>
  <c r="BL109" i="12"/>
  <c r="BK109" i="12"/>
  <c r="BK21" i="12" s="1"/>
  <c r="BJ109" i="12"/>
  <c r="BJ21" i="12" s="1"/>
  <c r="BI109" i="12"/>
  <c r="BI21" i="12" s="1"/>
  <c r="BH109" i="12"/>
  <c r="BG109" i="12"/>
  <c r="BG21" i="12" s="1"/>
  <c r="BF109" i="12"/>
  <c r="BF21" i="12" s="1"/>
  <c r="BE109" i="12"/>
  <c r="BE21" i="12" s="1"/>
  <c r="BD109" i="12"/>
  <c r="BC109" i="12"/>
  <c r="BC21" i="12" s="1"/>
  <c r="BB109" i="12"/>
  <c r="BB21" i="12" s="1"/>
  <c r="BA109" i="12"/>
  <c r="BA21" i="12" s="1"/>
  <c r="AZ109" i="12"/>
  <c r="AY109" i="12"/>
  <c r="AY21" i="12" s="1"/>
  <c r="AX109" i="12"/>
  <c r="AX21" i="12" s="1"/>
  <c r="AW109" i="12"/>
  <c r="AV109" i="12"/>
  <c r="AU109" i="12"/>
  <c r="AU21" i="12" s="1"/>
  <c r="AT109" i="12"/>
  <c r="AT21" i="12" s="1"/>
  <c r="AS109" i="12"/>
  <c r="AS21" i="12" s="1"/>
  <c r="AR109" i="12"/>
  <c r="AQ109" i="12"/>
  <c r="AP109" i="12"/>
  <c r="AP21" i="12" s="1"/>
  <c r="AO109" i="12"/>
  <c r="AO21" i="12" s="1"/>
  <c r="AN109" i="12"/>
  <c r="AM109" i="12"/>
  <c r="AM21" i="12" s="1"/>
  <c r="AL109" i="12"/>
  <c r="AL21" i="12" s="1"/>
  <c r="AK109" i="12"/>
  <c r="AK21" i="12" s="1"/>
  <c r="AJ109" i="12"/>
  <c r="AI109" i="12"/>
  <c r="AI21" i="12" s="1"/>
  <c r="X109" i="12"/>
  <c r="X21" i="12" s="1"/>
  <c r="W109" i="12"/>
  <c r="V109" i="12"/>
  <c r="U109" i="12"/>
  <c r="U21" i="12" s="1"/>
  <c r="T109" i="12"/>
  <c r="T21" i="12" s="1"/>
  <c r="O109" i="12"/>
  <c r="O21" i="12" s="1"/>
  <c r="N109" i="12"/>
  <c r="L109" i="12"/>
  <c r="L21" i="12" s="1"/>
  <c r="I109" i="12"/>
  <c r="CZ106" i="12"/>
  <c r="CY106" i="12"/>
  <c r="CX106" i="12"/>
  <c r="CW106" i="12"/>
  <c r="CV106" i="12"/>
  <c r="CU106" i="12"/>
  <c r="CT106" i="12"/>
  <c r="CS106" i="12"/>
  <c r="CR106" i="12"/>
  <c r="CQ106" i="12"/>
  <c r="CP106" i="12"/>
  <c r="CO106" i="12"/>
  <c r="CN106" i="12"/>
  <c r="CM106" i="12"/>
  <c r="CL106" i="12"/>
  <c r="CK106" i="12"/>
  <c r="CJ106" i="12"/>
  <c r="CI106" i="12"/>
  <c r="CH106" i="12"/>
  <c r="CG106" i="12"/>
  <c r="CF106" i="12"/>
  <c r="CE106" i="12"/>
  <c r="CD106" i="12"/>
  <c r="CC106" i="12"/>
  <c r="CB106" i="12"/>
  <c r="CA106" i="12"/>
  <c r="BZ106" i="12"/>
  <c r="BY106" i="12"/>
  <c r="BX106" i="12"/>
  <c r="BW106" i="12"/>
  <c r="BV106" i="12"/>
  <c r="BU106" i="12"/>
  <c r="BT106" i="12"/>
  <c r="BS106" i="12"/>
  <c r="BR106" i="12"/>
  <c r="BQ106" i="12"/>
  <c r="BP106" i="12"/>
  <c r="BO106" i="12"/>
  <c r="BN106" i="12"/>
  <c r="BM106" i="12"/>
  <c r="BL106" i="12"/>
  <c r="BK106" i="12"/>
  <c r="BJ106" i="12"/>
  <c r="BI106" i="12"/>
  <c r="BH106" i="12"/>
  <c r="BG106" i="12"/>
  <c r="BF106" i="12"/>
  <c r="BE106" i="12"/>
  <c r="BD106" i="12"/>
  <c r="BC106" i="12"/>
  <c r="BB106" i="12"/>
  <c r="BA106" i="12"/>
  <c r="AZ106" i="12"/>
  <c r="AY106" i="12"/>
  <c r="AX106" i="12"/>
  <c r="AW106" i="12"/>
  <c r="AV106" i="12"/>
  <c r="AU106" i="12"/>
  <c r="AT106" i="12"/>
  <c r="AS106" i="12"/>
  <c r="AR106" i="12"/>
  <c r="AQ106" i="12"/>
  <c r="AP106" i="12"/>
  <c r="AO106" i="12"/>
  <c r="AN106" i="12"/>
  <c r="AM106" i="12"/>
  <c r="AL106" i="12"/>
  <c r="AK106" i="12"/>
  <c r="AJ106" i="12"/>
  <c r="AI106" i="12"/>
  <c r="X106" i="12"/>
  <c r="W106" i="12"/>
  <c r="V106" i="12"/>
  <c r="U106" i="12"/>
  <c r="T106" i="12"/>
  <c r="O106" i="12"/>
  <c r="N106" i="12"/>
  <c r="L106" i="12"/>
  <c r="I106" i="12"/>
  <c r="CL98" i="12"/>
  <c r="CL97" i="12" s="1"/>
  <c r="CG98" i="12"/>
  <c r="CG97" i="12" s="1"/>
  <c r="CB98" i="12"/>
  <c r="CB97" i="12" s="1"/>
  <c r="BW98" i="12"/>
  <c r="BW97" i="12" s="1"/>
  <c r="BR98" i="12"/>
  <c r="BR97" i="12" s="1"/>
  <c r="BM98" i="12"/>
  <c r="BM97" i="12" s="1"/>
  <c r="BH98" i="12"/>
  <c r="BH97" i="12" s="1"/>
  <c r="BC98" i="12"/>
  <c r="BC97" i="12" s="1"/>
  <c r="AX98" i="12"/>
  <c r="AX97" i="12" s="1"/>
  <c r="AS98" i="12"/>
  <c r="AS97" i="12" s="1"/>
  <c r="AN98" i="12"/>
  <c r="AI98" i="12"/>
  <c r="W98" i="12" s="1"/>
  <c r="BK95" i="12"/>
  <c r="BI95" i="12"/>
  <c r="BF95" i="12"/>
  <c r="BA95" i="12"/>
  <c r="BA73" i="12" s="1"/>
  <c r="AQ95" i="12"/>
  <c r="BS95" i="12"/>
  <c r="CL90" i="12"/>
  <c r="CG90" i="12"/>
  <c r="CB90" i="12"/>
  <c r="BW90" i="12"/>
  <c r="BR90" i="12"/>
  <c r="BM90" i="12"/>
  <c r="BH90" i="12"/>
  <c r="BC90" i="12"/>
  <c r="AX90" i="12"/>
  <c r="AS90" i="12"/>
  <c r="AN90" i="12"/>
  <c r="AI90" i="12"/>
  <c r="CL89" i="12"/>
  <c r="CG89" i="12"/>
  <c r="CB89" i="12"/>
  <c r="BW89" i="12"/>
  <c r="BR89" i="12"/>
  <c r="BM89" i="12"/>
  <c r="BH89" i="12"/>
  <c r="BC89" i="12"/>
  <c r="AX89" i="12"/>
  <c r="AS89" i="12"/>
  <c r="AN89" i="12"/>
  <c r="AI89" i="12"/>
  <c r="CZ83" i="12"/>
  <c r="CZ82" i="12" s="1"/>
  <c r="CW83" i="12"/>
  <c r="CW82" i="12" s="1"/>
  <c r="CT83" i="12"/>
  <c r="CT82" i="12" s="1"/>
  <c r="CR83" i="12"/>
  <c r="CR82" i="12" s="1"/>
  <c r="CL86" i="12"/>
  <c r="CG86" i="12"/>
  <c r="CG83" i="12" s="1"/>
  <c r="CG82" i="12" s="1"/>
  <c r="BW86" i="12"/>
  <c r="BW83" i="12" s="1"/>
  <c r="BW82" i="12" s="1"/>
  <c r="BR86" i="12"/>
  <c r="BM86" i="12"/>
  <c r="BH86" i="12"/>
  <c r="BC86" i="12"/>
  <c r="BC83" i="12" s="1"/>
  <c r="BC82" i="12" s="1"/>
  <c r="AS86" i="12"/>
  <c r="AN86" i="12"/>
  <c r="AI86" i="12"/>
  <c r="CL80" i="12"/>
  <c r="CG80" i="12"/>
  <c r="CB80" i="12"/>
  <c r="BW80" i="12"/>
  <c r="BR80" i="12"/>
  <c r="BM80" i="12"/>
  <c r="BH80" i="12"/>
  <c r="BC80" i="12"/>
  <c r="AX80" i="12"/>
  <c r="AS80" i="12"/>
  <c r="AN80" i="12"/>
  <c r="AI80" i="12"/>
  <c r="CZ76" i="12"/>
  <c r="CX76" i="12"/>
  <c r="CU76" i="12"/>
  <c r="CS76" i="12"/>
  <c r="CG79" i="12"/>
  <c r="CG76" i="12" s="1"/>
  <c r="CB79" i="12"/>
  <c r="BW79" i="12"/>
  <c r="BR79" i="12"/>
  <c r="BM79" i="12"/>
  <c r="BM76" i="12" s="1"/>
  <c r="BH79" i="12"/>
  <c r="BC79" i="12"/>
  <c r="AX79" i="12"/>
  <c r="AS79" i="12"/>
  <c r="AS76" i="12" s="1"/>
  <c r="AN79" i="12"/>
  <c r="AI79" i="12"/>
  <c r="CL114" i="12"/>
  <c r="CG114" i="12"/>
  <c r="CB114" i="12"/>
  <c r="BW114" i="12"/>
  <c r="BR114" i="12"/>
  <c r="BH114" i="12"/>
  <c r="BC114" i="12"/>
  <c r="AX114" i="12"/>
  <c r="AS114" i="12"/>
  <c r="AN114" i="12"/>
  <c r="AI114" i="12"/>
  <c r="CL113" i="12"/>
  <c r="CG113" i="12"/>
  <c r="CB113" i="12"/>
  <c r="CB112" i="12" s="1"/>
  <c r="CB22" i="12" s="1"/>
  <c r="BW113" i="12"/>
  <c r="BW112" i="12" s="1"/>
  <c r="BR113" i="12"/>
  <c r="BM113" i="12"/>
  <c r="BH113" i="12"/>
  <c r="BH112" i="12" s="1"/>
  <c r="BH22" i="12" s="1"/>
  <c r="BC113" i="12"/>
  <c r="BC112" i="12" s="1"/>
  <c r="BC22" i="12" s="1"/>
  <c r="AX113" i="12"/>
  <c r="AX112" i="12" s="1"/>
  <c r="AX22" i="12" s="1"/>
  <c r="AS113" i="12"/>
  <c r="AS112" i="12" s="1"/>
  <c r="AS22" i="12" s="1"/>
  <c r="AN113" i="12"/>
  <c r="AN112" i="12" s="1"/>
  <c r="AN22" i="12" s="1"/>
  <c r="AI113" i="12"/>
  <c r="AI112" i="12" s="1"/>
  <c r="AI22" i="12" s="1"/>
  <c r="CP41" i="12"/>
  <c r="CZ37" i="12"/>
  <c r="CY37" i="12"/>
  <c r="CX37" i="12"/>
  <c r="CW37" i="12"/>
  <c r="CV37" i="12"/>
  <c r="CU37" i="12"/>
  <c r="CT37" i="12"/>
  <c r="CS37" i="12"/>
  <c r="CR37" i="12"/>
  <c r="CQ37" i="12"/>
  <c r="CP37" i="12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CA37" i="12"/>
  <c r="BZ37" i="12"/>
  <c r="BY37" i="12"/>
  <c r="BX37" i="12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K37" i="12"/>
  <c r="BJ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L37" i="12"/>
  <c r="AK37" i="12"/>
  <c r="AJ37" i="12"/>
  <c r="AI37" i="12"/>
  <c r="X37" i="12"/>
  <c r="W37" i="12"/>
  <c r="V37" i="12"/>
  <c r="U37" i="12"/>
  <c r="T37" i="12"/>
  <c r="O37" i="12"/>
  <c r="N37" i="12"/>
  <c r="L37" i="12"/>
  <c r="I37" i="12"/>
  <c r="DA24" i="12"/>
  <c r="CP24" i="12"/>
  <c r="CN24" i="12"/>
  <c r="CM24" i="12"/>
  <c r="CK24" i="12"/>
  <c r="CJ24" i="12"/>
  <c r="CI24" i="12"/>
  <c r="CH24" i="12"/>
  <c r="CE24" i="12"/>
  <c r="CD24" i="12"/>
  <c r="CC24" i="12"/>
  <c r="BZ24" i="12"/>
  <c r="BY24" i="12"/>
  <c r="BX24" i="12"/>
  <c r="BV24" i="12"/>
  <c r="BT24" i="12"/>
  <c r="BS24" i="12"/>
  <c r="BQ24" i="12"/>
  <c r="BP24" i="12"/>
  <c r="BO24" i="12"/>
  <c r="BN24" i="12"/>
  <c r="BL24" i="12"/>
  <c r="BK24" i="12"/>
  <c r="BJ24" i="12"/>
  <c r="BI24" i="12"/>
  <c r="BG24" i="12"/>
  <c r="BD24" i="12"/>
  <c r="BB24" i="12"/>
  <c r="BA24" i="12"/>
  <c r="AZ24" i="12"/>
  <c r="AY24" i="12"/>
  <c r="AW24" i="12"/>
  <c r="AV24" i="12"/>
  <c r="AU24" i="12"/>
  <c r="AT24" i="12"/>
  <c r="AR24" i="12"/>
  <c r="AQ24" i="12"/>
  <c r="AP24" i="12"/>
  <c r="AO24" i="12"/>
  <c r="AM24" i="12"/>
  <c r="AL24" i="12"/>
  <c r="AK24" i="12"/>
  <c r="AJ24" i="12"/>
  <c r="R24" i="12"/>
  <c r="P24" i="12"/>
  <c r="O24" i="12"/>
  <c r="N24" i="12"/>
  <c r="M24" i="12"/>
  <c r="K24" i="12"/>
  <c r="J24" i="12"/>
  <c r="H24" i="12"/>
  <c r="G24" i="12"/>
  <c r="F24" i="12"/>
  <c r="E24" i="12"/>
  <c r="D24" i="12"/>
  <c r="CZ23" i="12"/>
  <c r="CY23" i="12"/>
  <c r="CX23" i="12"/>
  <c r="CW23" i="12"/>
  <c r="CV23" i="12"/>
  <c r="CU23" i="12"/>
  <c r="CT23" i="12"/>
  <c r="CS23" i="12"/>
  <c r="CR23" i="12"/>
  <c r="CQ23" i="12"/>
  <c r="CP23" i="12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CA23" i="12"/>
  <c r="BZ23" i="12"/>
  <c r="BY23" i="12"/>
  <c r="BX23" i="12"/>
  <c r="BW23" i="12"/>
  <c r="BV23" i="12"/>
  <c r="BU23" i="12"/>
  <c r="BT23" i="12"/>
  <c r="BS23" i="12"/>
  <c r="BR23" i="12"/>
  <c r="BQ23" i="12"/>
  <c r="BP23" i="12"/>
  <c r="BO23" i="12"/>
  <c r="BN23" i="12"/>
  <c r="BM23" i="12"/>
  <c r="BL23" i="12"/>
  <c r="BK23" i="12"/>
  <c r="BJ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AL23" i="12"/>
  <c r="AK23" i="12"/>
  <c r="AJ23" i="12"/>
  <c r="AI23" i="12"/>
  <c r="X23" i="12"/>
  <c r="W23" i="12"/>
  <c r="V23" i="12"/>
  <c r="U23" i="12"/>
  <c r="T23" i="12"/>
  <c r="R23" i="12"/>
  <c r="P23" i="12"/>
  <c r="O23" i="12"/>
  <c r="N23" i="12"/>
  <c r="M23" i="12"/>
  <c r="L23" i="12"/>
  <c r="K23" i="12"/>
  <c r="J23" i="12"/>
  <c r="I23" i="12"/>
  <c r="H23" i="12"/>
  <c r="CZ22" i="12"/>
  <c r="CY22" i="12"/>
  <c r="CX22" i="12"/>
  <c r="CU22" i="12"/>
  <c r="CT22" i="12"/>
  <c r="CS22" i="12"/>
  <c r="CR22" i="12"/>
  <c r="CP22" i="12"/>
  <c r="CO22" i="12"/>
  <c r="CN22" i="12"/>
  <c r="CM22" i="12"/>
  <c r="CK22" i="12"/>
  <c r="CJ22" i="12"/>
  <c r="CI22" i="12"/>
  <c r="CH22" i="12"/>
  <c r="CF22" i="12"/>
  <c r="CE22" i="12"/>
  <c r="CD22" i="12"/>
  <c r="CC22" i="12"/>
  <c r="CA22" i="12"/>
  <c r="BZ22" i="12"/>
  <c r="BY22" i="12"/>
  <c r="BX22" i="12"/>
  <c r="BV22" i="12"/>
  <c r="BU22" i="12"/>
  <c r="BT22" i="12"/>
  <c r="BS22" i="12"/>
  <c r="BQ22" i="12"/>
  <c r="BP22" i="12"/>
  <c r="BO22" i="12"/>
  <c r="BN22" i="12"/>
  <c r="BL22" i="12"/>
  <c r="BK22" i="12"/>
  <c r="BJ22" i="12"/>
  <c r="BI22" i="12"/>
  <c r="BG22" i="12"/>
  <c r="BF22" i="12"/>
  <c r="BE22" i="12"/>
  <c r="BD22" i="12"/>
  <c r="BB22" i="12"/>
  <c r="BA22" i="12"/>
  <c r="AZ22" i="12"/>
  <c r="AY22" i="12"/>
  <c r="AW22" i="12"/>
  <c r="AV22" i="12"/>
  <c r="AU22" i="12"/>
  <c r="AT22" i="12"/>
  <c r="AR22" i="12"/>
  <c r="AQ22" i="12"/>
  <c r="AP22" i="12"/>
  <c r="AO22" i="12"/>
  <c r="AM22" i="12"/>
  <c r="AL22" i="12"/>
  <c r="AK22" i="12"/>
  <c r="AJ22" i="12"/>
  <c r="R22" i="12"/>
  <c r="P22" i="12"/>
  <c r="O22" i="12"/>
  <c r="N22" i="12"/>
  <c r="M22" i="12"/>
  <c r="K22" i="12"/>
  <c r="J22" i="12"/>
  <c r="I22" i="12"/>
  <c r="H22" i="12"/>
  <c r="G22" i="12"/>
  <c r="F22" i="12"/>
  <c r="E22" i="12"/>
  <c r="D22" i="12"/>
  <c r="CZ21" i="12"/>
  <c r="CW21" i="12"/>
  <c r="CV21" i="12"/>
  <c r="CS21" i="12"/>
  <c r="CR21" i="12"/>
  <c r="CO21" i="12"/>
  <c r="CN21" i="12"/>
  <c r="CM21" i="12"/>
  <c r="CK21" i="12"/>
  <c r="CJ21" i="12"/>
  <c r="CF21" i="12"/>
  <c r="CC21" i="12"/>
  <c r="CB21" i="12"/>
  <c r="BX21" i="12"/>
  <c r="BT21" i="12"/>
  <c r="BP21" i="12"/>
  <c r="BM21" i="12"/>
  <c r="BL21" i="12"/>
  <c r="BH21" i="12"/>
  <c r="BD21" i="12"/>
  <c r="AZ21" i="12"/>
  <c r="AW21" i="12"/>
  <c r="AV21" i="12"/>
  <c r="AR21" i="12"/>
  <c r="AQ21" i="12"/>
  <c r="AN21" i="12"/>
  <c r="AJ21" i="12"/>
  <c r="W21" i="12"/>
  <c r="V21" i="12"/>
  <c r="R21" i="12"/>
  <c r="P21" i="12"/>
  <c r="N21" i="12"/>
  <c r="M21" i="12"/>
  <c r="K21" i="12"/>
  <c r="J21" i="12"/>
  <c r="I21" i="12"/>
  <c r="H21" i="12"/>
  <c r="G21" i="12"/>
  <c r="F21" i="12"/>
  <c r="E21" i="12"/>
  <c r="D21" i="12"/>
  <c r="C21" i="12"/>
  <c r="R20" i="12"/>
  <c r="P20" i="12"/>
  <c r="M20" i="12"/>
  <c r="K20" i="12"/>
  <c r="J20" i="12"/>
  <c r="H20" i="12"/>
  <c r="G20" i="12"/>
  <c r="F20" i="12"/>
  <c r="E20" i="12"/>
  <c r="D20" i="12"/>
  <c r="R19" i="12"/>
  <c r="P19" i="12"/>
  <c r="M19" i="12"/>
  <c r="K19" i="12"/>
  <c r="J19" i="12"/>
  <c r="H19" i="12"/>
  <c r="G19" i="12"/>
  <c r="F19" i="12"/>
  <c r="E19" i="12"/>
  <c r="D19" i="12"/>
  <c r="CG112" i="12" l="1"/>
  <c r="CG22" i="12" s="1"/>
  <c r="BR112" i="12"/>
  <c r="BR22" i="12" s="1"/>
  <c r="CL112" i="12"/>
  <c r="CL22" i="12" s="1"/>
  <c r="BM112" i="12"/>
  <c r="BM22" i="12" s="1"/>
  <c r="AX76" i="12"/>
  <c r="CV113" i="12"/>
  <c r="AQ73" i="12"/>
  <c r="AQ72" i="12" s="1"/>
  <c r="AQ20" i="12" s="1"/>
  <c r="BK73" i="12"/>
  <c r="AS120" i="12"/>
  <c r="CL120" i="12"/>
  <c r="CL24" i="12" s="1"/>
  <c r="BH120" i="12"/>
  <c r="BH24" i="12" s="1"/>
  <c r="CB120" i="12"/>
  <c r="CB24" i="12" s="1"/>
  <c r="BS73" i="12"/>
  <c r="X141" i="12"/>
  <c r="U141" i="12" s="1"/>
  <c r="CV141" i="12"/>
  <c r="BR76" i="12"/>
  <c r="X138" i="12"/>
  <c r="U138" i="12" s="1"/>
  <c r="L138" i="12" s="1"/>
  <c r="CV138" i="12"/>
  <c r="X139" i="12"/>
  <c r="U139" i="12" s="1"/>
  <c r="L139" i="12" s="1"/>
  <c r="CV139" i="12"/>
  <c r="X140" i="12"/>
  <c r="CV140" i="12"/>
  <c r="X144" i="12"/>
  <c r="U144" i="12" s="1"/>
  <c r="L144" i="12" s="1"/>
  <c r="CV144" i="12"/>
  <c r="BF73" i="12"/>
  <c r="X98" i="12"/>
  <c r="U98" i="12" s="1"/>
  <c r="CV98" i="12"/>
  <c r="CV135" i="12"/>
  <c r="CV136" i="12"/>
  <c r="CV137" i="12"/>
  <c r="CV143" i="12"/>
  <c r="BI73" i="12"/>
  <c r="BI72" i="12" s="1"/>
  <c r="BI20" i="12" s="1"/>
  <c r="CV133" i="12"/>
  <c r="CV134" i="12"/>
  <c r="CV142" i="12"/>
  <c r="X89" i="12"/>
  <c r="CV89" i="12"/>
  <c r="X90" i="12"/>
  <c r="CV90" i="12"/>
  <c r="CV80" i="12"/>
  <c r="CV79" i="12"/>
  <c r="BR83" i="12"/>
  <c r="BR82" i="12" s="1"/>
  <c r="CV86" i="12"/>
  <c r="X113" i="12"/>
  <c r="CQ138" i="12"/>
  <c r="CQ139" i="12"/>
  <c r="CQ140" i="12"/>
  <c r="CQ144" i="12"/>
  <c r="CQ80" i="12"/>
  <c r="CQ86" i="12"/>
  <c r="CV97" i="12"/>
  <c r="CQ98" i="12"/>
  <c r="CQ97" i="12" s="1"/>
  <c r="AI97" i="12"/>
  <c r="CQ134" i="12"/>
  <c r="CQ135" i="12"/>
  <c r="CQ136" i="12"/>
  <c r="CQ137" i="12"/>
  <c r="CQ143" i="12"/>
  <c r="CQ79" i="12"/>
  <c r="X80" i="12"/>
  <c r="X86" i="12"/>
  <c r="X97" i="12"/>
  <c r="AN97" i="12"/>
  <c r="AN95" i="12" s="1"/>
  <c r="CQ133" i="12"/>
  <c r="X134" i="12"/>
  <c r="U134" i="12" s="1"/>
  <c r="L134" i="12" s="1"/>
  <c r="X135" i="12"/>
  <c r="U135" i="12" s="1"/>
  <c r="L135" i="12" s="1"/>
  <c r="X136" i="12"/>
  <c r="U136" i="12" s="1"/>
  <c r="L136" i="12" s="1"/>
  <c r="X137" i="12"/>
  <c r="U137" i="12" s="1"/>
  <c r="CQ142" i="12"/>
  <c r="X143" i="12"/>
  <c r="U143" i="12" s="1"/>
  <c r="L143" i="12" s="1"/>
  <c r="CQ113" i="12"/>
  <c r="X79" i="12"/>
  <c r="AS83" i="12"/>
  <c r="AS82" i="12" s="1"/>
  <c r="CQ89" i="12"/>
  <c r="CQ90" i="12"/>
  <c r="X133" i="12"/>
  <c r="CQ141" i="12"/>
  <c r="X142" i="12"/>
  <c r="CR76" i="12"/>
  <c r="CW76" i="12"/>
  <c r="CS83" i="12"/>
  <c r="CX83" i="12"/>
  <c r="CX82" i="12" s="1"/>
  <c r="BC120" i="12"/>
  <c r="BC24" i="12" s="1"/>
  <c r="BW120" i="12"/>
  <c r="BW24" i="12" s="1"/>
  <c r="CR120" i="12"/>
  <c r="CR24" i="12" s="1"/>
  <c r="CW120" i="12"/>
  <c r="CW24" i="12" s="1"/>
  <c r="AI76" i="12"/>
  <c r="BC76" i="12"/>
  <c r="BW76" i="12"/>
  <c r="AI83" i="12"/>
  <c r="AI82" i="12" s="1"/>
  <c r="BH83" i="12"/>
  <c r="BH82" i="12" s="1"/>
  <c r="AX83" i="12"/>
  <c r="AX82" i="12" s="1"/>
  <c r="AI120" i="12"/>
  <c r="AI24" i="12" s="1"/>
  <c r="AN76" i="12"/>
  <c r="BH76" i="12"/>
  <c r="CB76" i="12"/>
  <c r="CT76" i="12"/>
  <c r="AN83" i="12"/>
  <c r="AN82" i="12" s="1"/>
  <c r="BM83" i="12"/>
  <c r="BM82" i="12" s="1"/>
  <c r="CL83" i="12"/>
  <c r="CL82" i="12" s="1"/>
  <c r="CU83" i="12"/>
  <c r="CU82" i="12" s="1"/>
  <c r="AN120" i="12"/>
  <c r="AN24" i="12" s="1"/>
  <c r="BM120" i="12"/>
  <c r="BM24" i="12" s="1"/>
  <c r="CG120" i="12"/>
  <c r="CG24" i="12" s="1"/>
  <c r="CT120" i="12"/>
  <c r="CT24" i="12" s="1"/>
  <c r="W113" i="12"/>
  <c r="V113" i="12"/>
  <c r="U89" i="12"/>
  <c r="L89" i="12" s="1"/>
  <c r="W89" i="12"/>
  <c r="V89" i="12"/>
  <c r="T89" i="12" s="1"/>
  <c r="U90" i="12"/>
  <c r="W90" i="12"/>
  <c r="V90" i="12"/>
  <c r="T90" i="12" s="1"/>
  <c r="W144" i="12"/>
  <c r="V144" i="12"/>
  <c r="U80" i="12"/>
  <c r="L80" i="12" s="1"/>
  <c r="W80" i="12"/>
  <c r="V80" i="12"/>
  <c r="T80" i="12" s="1"/>
  <c r="W134" i="12"/>
  <c r="V134" i="12"/>
  <c r="T134" i="12" s="1"/>
  <c r="W135" i="12"/>
  <c r="V135" i="12"/>
  <c r="W136" i="12"/>
  <c r="V136" i="12"/>
  <c r="W137" i="12"/>
  <c r="V137" i="12"/>
  <c r="T137" i="12" s="1"/>
  <c r="I137" i="12" s="1"/>
  <c r="W141" i="12"/>
  <c r="V141" i="12"/>
  <c r="W143" i="12"/>
  <c r="V143" i="12"/>
  <c r="W79" i="12"/>
  <c r="W76" i="12" s="1"/>
  <c r="V79" i="12"/>
  <c r="T79" i="12" s="1"/>
  <c r="W133" i="12"/>
  <c r="V133" i="12"/>
  <c r="T133" i="12" s="1"/>
  <c r="W138" i="12"/>
  <c r="V138" i="12"/>
  <c r="W139" i="12"/>
  <c r="V139" i="12"/>
  <c r="U140" i="12"/>
  <c r="W140" i="12"/>
  <c r="V140" i="12"/>
  <c r="U142" i="12"/>
  <c r="W142" i="12"/>
  <c r="V142" i="12"/>
  <c r="T142" i="12" s="1"/>
  <c r="V98" i="12"/>
  <c r="W97" i="12"/>
  <c r="V86" i="12"/>
  <c r="W86" i="12"/>
  <c r="CS24" i="12"/>
  <c r="CX24" i="12"/>
  <c r="CZ24" i="12"/>
  <c r="AS24" i="12"/>
  <c r="AM95" i="12"/>
  <c r="AM73" i="12" s="1"/>
  <c r="CC95" i="12"/>
  <c r="CC73" i="12" s="1"/>
  <c r="CH95" i="12"/>
  <c r="CH73" i="12" s="1"/>
  <c r="CM95" i="12"/>
  <c r="CM73" i="12" s="1"/>
  <c r="BZ41" i="12"/>
  <c r="BY95" i="12"/>
  <c r="BY73" i="12" s="1"/>
  <c r="AP28" i="12"/>
  <c r="O41" i="12"/>
  <c r="AM41" i="12"/>
  <c r="AJ28" i="12"/>
  <c r="AO28" i="12"/>
  <c r="AT28" i="12"/>
  <c r="AY28" i="12"/>
  <c r="BD28" i="12"/>
  <c r="BI28" i="12"/>
  <c r="BN28" i="12"/>
  <c r="BX28" i="12"/>
  <c r="CC28" i="12"/>
  <c r="AQ41" i="12"/>
  <c r="AV41" i="12"/>
  <c r="BA41" i="12"/>
  <c r="BF28" i="12"/>
  <c r="BZ28" i="12"/>
  <c r="CJ28" i="12"/>
  <c r="O95" i="12"/>
  <c r="O73" i="12" s="1"/>
  <c r="AZ41" i="12"/>
  <c r="BN41" i="12"/>
  <c r="CO95" i="12"/>
  <c r="CO73" i="12" s="1"/>
  <c r="AJ41" i="12"/>
  <c r="AO41" i="12"/>
  <c r="AT41" i="12"/>
  <c r="AY41" i="12"/>
  <c r="BT41" i="12"/>
  <c r="CP95" i="12"/>
  <c r="AR41" i="12"/>
  <c r="AW41" i="12"/>
  <c r="BX95" i="12"/>
  <c r="BX73" i="12" s="1"/>
  <c r="AZ28" i="12"/>
  <c r="N28" i="12"/>
  <c r="AL41" i="12"/>
  <c r="BV95" i="12"/>
  <c r="BV73" i="12" s="1"/>
  <c r="AY95" i="12"/>
  <c r="AY73" i="12" s="1"/>
  <c r="BE41" i="12"/>
  <c r="BJ41" i="12"/>
  <c r="BO41" i="12"/>
  <c r="BY41" i="12"/>
  <c r="CD41" i="12"/>
  <c r="CI41" i="12"/>
  <c r="CN41" i="12"/>
  <c r="AM28" i="12"/>
  <c r="AR28" i="12"/>
  <c r="BG28" i="12"/>
  <c r="BL28" i="12"/>
  <c r="BQ28" i="12"/>
  <c r="BV28" i="12"/>
  <c r="CA28" i="12"/>
  <c r="CF28" i="12"/>
  <c r="CP28" i="12"/>
  <c r="CP27" i="12" s="1"/>
  <c r="CP19" i="12" s="1"/>
  <c r="AP41" i="12"/>
  <c r="AU41" i="12"/>
  <c r="BF41" i="12"/>
  <c r="BP41" i="12"/>
  <c r="CJ41" i="12"/>
  <c r="BE95" i="12"/>
  <c r="BE73" i="12" s="1"/>
  <c r="BJ95" i="12"/>
  <c r="BJ73" i="12" s="1"/>
  <c r="BO95" i="12"/>
  <c r="BO73" i="12" s="1"/>
  <c r="BT95" i="12"/>
  <c r="BT73" i="12" s="1"/>
  <c r="BB28" i="12"/>
  <c r="AK41" i="12"/>
  <c r="AO95" i="12"/>
  <c r="AO73" i="12" s="1"/>
  <c r="CI95" i="12"/>
  <c r="CI73" i="12" s="1"/>
  <c r="AK28" i="12"/>
  <c r="BE28" i="12"/>
  <c r="BJ28" i="12"/>
  <c r="BO28" i="12"/>
  <c r="BT28" i="12"/>
  <c r="BY28" i="12"/>
  <c r="CD28" i="12"/>
  <c r="N41" i="12"/>
  <c r="BG41" i="12"/>
  <c r="BL41" i="12"/>
  <c r="BQ41" i="12"/>
  <c r="BV41" i="12"/>
  <c r="CA41" i="12"/>
  <c r="CK41" i="12"/>
  <c r="AJ95" i="12"/>
  <c r="AJ73" i="12" s="1"/>
  <c r="AR95" i="12"/>
  <c r="AR73" i="12" s="1"/>
  <c r="AW95" i="12"/>
  <c r="AW73" i="12" s="1"/>
  <c r="CN95" i="12"/>
  <c r="CN73" i="12" s="1"/>
  <c r="AU95" i="12"/>
  <c r="AU73" i="12" s="1"/>
  <c r="O28" i="12"/>
  <c r="AL28" i="12"/>
  <c r="AQ28" i="12"/>
  <c r="AV28" i="12"/>
  <c r="BA28" i="12"/>
  <c r="BK28" i="12"/>
  <c r="CE28" i="12"/>
  <c r="BD41" i="12"/>
  <c r="BI41" i="12"/>
  <c r="BS41" i="12"/>
  <c r="BX41" i="12"/>
  <c r="CC41" i="12"/>
  <c r="CH41" i="12"/>
  <c r="CM41" i="12"/>
  <c r="BN95" i="12"/>
  <c r="BN73" i="12" s="1"/>
  <c r="BW22" i="12"/>
  <c r="CO41" i="12"/>
  <c r="CE41" i="12"/>
  <c r="BK41" i="12"/>
  <c r="CH28" i="12"/>
  <c r="CM28" i="12"/>
  <c r="BP28" i="12"/>
  <c r="CN28" i="12"/>
  <c r="CO28" i="12"/>
  <c r="N95" i="12"/>
  <c r="N73" i="12" s="1"/>
  <c r="AK95" i="12"/>
  <c r="AK73" i="12" s="1"/>
  <c r="AT95" i="12"/>
  <c r="AT73" i="12" s="1"/>
  <c r="BB95" i="12"/>
  <c r="BB73" i="12" s="1"/>
  <c r="BG95" i="12"/>
  <c r="BG73" i="12" s="1"/>
  <c r="CE95" i="12"/>
  <c r="CE73" i="12" s="1"/>
  <c r="CR95" i="12"/>
  <c r="CX95" i="12"/>
  <c r="CX73" i="12" s="1"/>
  <c r="AW28" i="12"/>
  <c r="BU28" i="12"/>
  <c r="CI28" i="12"/>
  <c r="AU28" i="12"/>
  <c r="BS28" i="12"/>
  <c r="CK28" i="12"/>
  <c r="I28" i="12"/>
  <c r="CS94" i="12"/>
  <c r="BA72" i="12"/>
  <c r="BA20" i="12" s="1"/>
  <c r="I142" i="12"/>
  <c r="AL95" i="12"/>
  <c r="AL73" i="12" s="1"/>
  <c r="AP95" i="12"/>
  <c r="AP73" i="12" s="1"/>
  <c r="CD95" i="12"/>
  <c r="CD73" i="12" s="1"/>
  <c r="BU95" i="12"/>
  <c r="BU73" i="12" s="1"/>
  <c r="AZ95" i="12"/>
  <c r="AZ73" i="12" s="1"/>
  <c r="CW95" i="12"/>
  <c r="CL95" i="12"/>
  <c r="BQ95" i="12"/>
  <c r="BQ73" i="12" s="1"/>
  <c r="CU24" i="12"/>
  <c r="CS95" i="12"/>
  <c r="I95" i="12"/>
  <c r="CG95" i="12"/>
  <c r="CG73" i="12" s="1"/>
  <c r="BP95" i="12"/>
  <c r="BP73" i="12" s="1"/>
  <c r="BM95" i="12"/>
  <c r="BH95" i="12"/>
  <c r="BC95" i="12"/>
  <c r="CY95" i="12"/>
  <c r="CT95" i="12"/>
  <c r="AV95" i="12"/>
  <c r="AV73" i="12" s="1"/>
  <c r="I82" i="12"/>
  <c r="BU41" i="12"/>
  <c r="I41" i="12"/>
  <c r="BH41" i="12"/>
  <c r="CJ95" i="12"/>
  <c r="CJ73" i="12" s="1"/>
  <c r="CF41" i="12"/>
  <c r="BZ95" i="12"/>
  <c r="BZ73" i="12" s="1"/>
  <c r="AN41" i="12"/>
  <c r="BB41" i="12"/>
  <c r="AS95" i="12"/>
  <c r="BM114" i="12"/>
  <c r="BM73" i="12" s="1"/>
  <c r="CY76" i="12"/>
  <c r="CL79" i="12"/>
  <c r="CL76" i="12" s="1"/>
  <c r="CY83" i="12"/>
  <c r="CY82" i="12" s="1"/>
  <c r="CB86" i="12"/>
  <c r="CB83" i="12" s="1"/>
  <c r="CB82" i="12" s="1"/>
  <c r="CF95" i="12"/>
  <c r="BD95" i="12"/>
  <c r="BD73" i="12" s="1"/>
  <c r="BL95" i="12"/>
  <c r="BL73" i="12" s="1"/>
  <c r="BR95" i="12"/>
  <c r="CK95" i="12"/>
  <c r="CK73" i="12" s="1"/>
  <c r="AX133" i="12"/>
  <c r="BR24" i="12"/>
  <c r="CZ95" i="12"/>
  <c r="CZ73" i="12" s="1"/>
  <c r="CA95" i="12"/>
  <c r="CA73" i="12" s="1"/>
  <c r="AX137" i="12"/>
  <c r="AX140" i="12"/>
  <c r="AX142" i="12"/>
  <c r="CF24" i="12"/>
  <c r="BR73" i="12" l="1"/>
  <c r="T113" i="12"/>
  <c r="AS73" i="12"/>
  <c r="CF73" i="12"/>
  <c r="CF72" i="12" s="1"/>
  <c r="CF20" i="12" s="1"/>
  <c r="BC73" i="12"/>
  <c r="BC72" i="12" s="1"/>
  <c r="BC20" i="12" s="1"/>
  <c r="CP73" i="12"/>
  <c r="CP72" i="12" s="1"/>
  <c r="CP20" i="12" s="1"/>
  <c r="CP18" i="12" s="1"/>
  <c r="BH73" i="12"/>
  <c r="CQ76" i="12"/>
  <c r="W83" i="12"/>
  <c r="W82" i="12" s="1"/>
  <c r="V83" i="12"/>
  <c r="V82" i="12" s="1"/>
  <c r="CV114" i="12"/>
  <c r="CV112" i="12" s="1"/>
  <c r="CV22" i="12" s="1"/>
  <c r="T139" i="12"/>
  <c r="I139" i="12" s="1"/>
  <c r="CL73" i="12"/>
  <c r="T98" i="12"/>
  <c r="T97" i="12" s="1"/>
  <c r="T95" i="12" s="1"/>
  <c r="V97" i="12"/>
  <c r="T140" i="12"/>
  <c r="I140" i="12" s="1"/>
  <c r="T141" i="12"/>
  <c r="I141" i="12" s="1"/>
  <c r="T83" i="12"/>
  <c r="T82" i="12" s="1"/>
  <c r="CQ114" i="12"/>
  <c r="CQ112" i="12" s="1"/>
  <c r="CQ22" i="12" s="1"/>
  <c r="T143" i="12"/>
  <c r="I143" i="12" s="1"/>
  <c r="T135" i="12"/>
  <c r="I135" i="12" s="1"/>
  <c r="CS82" i="12"/>
  <c r="CS73" i="12" s="1"/>
  <c r="T138" i="12"/>
  <c r="I138" i="12" s="1"/>
  <c r="T136" i="12"/>
  <c r="I136" i="12" s="1"/>
  <c r="T144" i="12"/>
  <c r="I144" i="12" s="1"/>
  <c r="X114" i="12"/>
  <c r="X112" i="12" s="1"/>
  <c r="X22" i="12" s="1"/>
  <c r="AN73" i="12"/>
  <c r="L98" i="12"/>
  <c r="L97" i="12" s="1"/>
  <c r="U97" i="12"/>
  <c r="CY73" i="12"/>
  <c r="CW73" i="12"/>
  <c r="CW72" i="12" s="1"/>
  <c r="CW20" i="12" s="1"/>
  <c r="CT73" i="12"/>
  <c r="CR73" i="12"/>
  <c r="V120" i="12"/>
  <c r="V24" i="12" s="1"/>
  <c r="CQ120" i="12"/>
  <c r="CQ24" i="12" s="1"/>
  <c r="CQ83" i="12"/>
  <c r="CQ82" i="12" s="1"/>
  <c r="I133" i="12"/>
  <c r="W120" i="12"/>
  <c r="W24" i="12" s="1"/>
  <c r="U79" i="12"/>
  <c r="U76" i="12" s="1"/>
  <c r="X76" i="12"/>
  <c r="CY120" i="12"/>
  <c r="CY24" i="12" s="1"/>
  <c r="U133" i="12"/>
  <c r="U120" i="12" s="1"/>
  <c r="X120" i="12"/>
  <c r="AX120" i="12"/>
  <c r="AX24" i="12" s="1"/>
  <c r="U86" i="12"/>
  <c r="U83" i="12" s="1"/>
  <c r="U82" i="12" s="1"/>
  <c r="X83" i="12"/>
  <c r="X82" i="12" s="1"/>
  <c r="V76" i="12"/>
  <c r="U113" i="12"/>
  <c r="CH72" i="12"/>
  <c r="CH20" i="12" s="1"/>
  <c r="CF27" i="12"/>
  <c r="CF19" i="12" s="1"/>
  <c r="CO72" i="12"/>
  <c r="CO20" i="12" s="1"/>
  <c r="V114" i="12"/>
  <c r="V112" i="12" s="1"/>
  <c r="V22" i="12" s="1"/>
  <c r="W114" i="12"/>
  <c r="W112" i="12" s="1"/>
  <c r="W22" i="12" s="1"/>
  <c r="U114" i="12"/>
  <c r="L114" i="12" s="1"/>
  <c r="BV27" i="12"/>
  <c r="BV19" i="12" s="1"/>
  <c r="T76" i="12"/>
  <c r="CC72" i="12"/>
  <c r="CC20" i="12" s="1"/>
  <c r="BZ27" i="12"/>
  <c r="BZ19" i="12" s="1"/>
  <c r="AK27" i="12"/>
  <c r="AK19" i="12" s="1"/>
  <c r="N27" i="12"/>
  <c r="N19" i="12" s="1"/>
  <c r="CW28" i="12"/>
  <c r="AJ27" i="12"/>
  <c r="AJ19" i="12" s="1"/>
  <c r="CA27" i="12"/>
  <c r="CA19" i="12" s="1"/>
  <c r="BY72" i="12"/>
  <c r="BY20" i="12" s="1"/>
  <c r="CB28" i="12"/>
  <c r="BZ72" i="12"/>
  <c r="BZ20" i="12" s="1"/>
  <c r="CB95" i="12"/>
  <c r="CB73" i="12" s="1"/>
  <c r="BK27" i="12"/>
  <c r="BK19" i="12" s="1"/>
  <c r="O27" i="12"/>
  <c r="O19" i="12" s="1"/>
  <c r="AT27" i="12"/>
  <c r="AT19" i="12" s="1"/>
  <c r="CA72" i="12"/>
  <c r="CA20" i="12" s="1"/>
  <c r="BQ27" i="12"/>
  <c r="BQ19" i="12" s="1"/>
  <c r="AT72" i="12"/>
  <c r="AT20" i="12" s="1"/>
  <c r="CG72" i="12"/>
  <c r="CG20" i="12" s="1"/>
  <c r="CX41" i="12"/>
  <c r="BT72" i="12"/>
  <c r="BT20" i="12" s="1"/>
  <c r="AZ72" i="12"/>
  <c r="AZ20" i="12" s="1"/>
  <c r="BL27" i="12"/>
  <c r="BL19" i="12" s="1"/>
  <c r="CZ72" i="12"/>
  <c r="CZ20" i="12" s="1"/>
  <c r="AY27" i="12"/>
  <c r="AY19" i="12" s="1"/>
  <c r="BL72" i="12"/>
  <c r="BL20" i="12" s="1"/>
  <c r="CD72" i="12"/>
  <c r="CD20" i="12" s="1"/>
  <c r="CH27" i="12"/>
  <c r="CH19" i="12" s="1"/>
  <c r="AM27" i="12"/>
  <c r="AM19" i="12" s="1"/>
  <c r="BW41" i="12"/>
  <c r="AU72" i="12"/>
  <c r="AU20" i="12" s="1"/>
  <c r="BP27" i="12"/>
  <c r="BP19" i="12" s="1"/>
  <c r="BV72" i="12"/>
  <c r="BV20" i="12" s="1"/>
  <c r="CE72" i="12"/>
  <c r="CE20" i="12" s="1"/>
  <c r="X95" i="12"/>
  <c r="BB27" i="12"/>
  <c r="BB19" i="12" s="1"/>
  <c r="AO72" i="12"/>
  <c r="AO20" i="12" s="1"/>
  <c r="CR41" i="12"/>
  <c r="CC27" i="12"/>
  <c r="CC19" i="12" s="1"/>
  <c r="CC18" i="12" s="1"/>
  <c r="BD27" i="12"/>
  <c r="BD19" i="12" s="1"/>
  <c r="AL27" i="12"/>
  <c r="AL19" i="12" s="1"/>
  <c r="BT27" i="12"/>
  <c r="BT19" i="12" s="1"/>
  <c r="CJ27" i="12"/>
  <c r="CJ19" i="12" s="1"/>
  <c r="AR27" i="12"/>
  <c r="AR19" i="12" s="1"/>
  <c r="CK72" i="12"/>
  <c r="CK20" i="12" s="1"/>
  <c r="CR28" i="12"/>
  <c r="CR27" i="12" s="1"/>
  <c r="CR19" i="12" s="1"/>
  <c r="BX72" i="12"/>
  <c r="BX20" i="12" s="1"/>
  <c r="O72" i="12"/>
  <c r="O20" i="12" s="1"/>
  <c r="AM72" i="12"/>
  <c r="AM20" i="12" s="1"/>
  <c r="CI72" i="12"/>
  <c r="CI20" i="12" s="1"/>
  <c r="CU28" i="12"/>
  <c r="AU27" i="12"/>
  <c r="AU19" i="12" s="1"/>
  <c r="AW27" i="12"/>
  <c r="AW19" i="12" s="1"/>
  <c r="BS72" i="12"/>
  <c r="BS20" i="12" s="1"/>
  <c r="AV27" i="12"/>
  <c r="AV19" i="12" s="1"/>
  <c r="CD27" i="12"/>
  <c r="CD19" i="12" s="1"/>
  <c r="BF27" i="12"/>
  <c r="BF19" i="12" s="1"/>
  <c r="BN27" i="12"/>
  <c r="BN19" i="12" s="1"/>
  <c r="BG72" i="12"/>
  <c r="BG20" i="12" s="1"/>
  <c r="BW28" i="12"/>
  <c r="BR41" i="12"/>
  <c r="BS27" i="12"/>
  <c r="BS19" i="12" s="1"/>
  <c r="BC28" i="12"/>
  <c r="AJ72" i="12"/>
  <c r="AJ20" i="12" s="1"/>
  <c r="BY27" i="12"/>
  <c r="BY19" i="12" s="1"/>
  <c r="BH28" i="12"/>
  <c r="BH27" i="12" s="1"/>
  <c r="BH19" i="12" s="1"/>
  <c r="BQ72" i="12"/>
  <c r="BQ20" i="12" s="1"/>
  <c r="AR72" i="12"/>
  <c r="AR20" i="12" s="1"/>
  <c r="BN72" i="12"/>
  <c r="BN20" i="12" s="1"/>
  <c r="AQ27" i="12"/>
  <c r="AQ19" i="12" s="1"/>
  <c r="AQ18" i="12" s="1"/>
  <c r="BP72" i="12"/>
  <c r="BP20" i="12" s="1"/>
  <c r="CL41" i="12"/>
  <c r="I27" i="12"/>
  <c r="I19" i="12" s="1"/>
  <c r="AP72" i="12"/>
  <c r="AP20" i="12" s="1"/>
  <c r="AY72" i="12"/>
  <c r="AY20" i="12" s="1"/>
  <c r="BO72" i="12"/>
  <c r="BO20" i="12" s="1"/>
  <c r="CY28" i="12"/>
  <c r="CI27" i="12"/>
  <c r="CI19" i="12" s="1"/>
  <c r="CX72" i="12"/>
  <c r="CX20" i="12" s="1"/>
  <c r="CN72" i="12"/>
  <c r="CN20" i="12" s="1"/>
  <c r="BG27" i="12"/>
  <c r="BG19" i="12" s="1"/>
  <c r="AZ27" i="12"/>
  <c r="AZ19" i="12" s="1"/>
  <c r="BD72" i="12"/>
  <c r="BD20" i="12" s="1"/>
  <c r="BR72" i="12"/>
  <c r="BR20" i="12" s="1"/>
  <c r="AI41" i="12"/>
  <c r="CS28" i="12"/>
  <c r="CB41" i="12"/>
  <c r="CK27" i="12"/>
  <c r="CK19" i="12" s="1"/>
  <c r="AW72" i="12"/>
  <c r="AW20" i="12" s="1"/>
  <c r="CE27" i="12"/>
  <c r="CE19" i="12" s="1"/>
  <c r="BJ27" i="12"/>
  <c r="BJ19" i="12" s="1"/>
  <c r="BX27" i="12"/>
  <c r="BX19" i="12" s="1"/>
  <c r="BU27" i="12"/>
  <c r="BU19" i="12" s="1"/>
  <c r="BC41" i="12"/>
  <c r="CM27" i="12"/>
  <c r="CM19" i="12" s="1"/>
  <c r="BI27" i="12"/>
  <c r="BI19" i="12" s="1"/>
  <c r="BI18" i="12" s="1"/>
  <c r="BO27" i="12"/>
  <c r="BO19" i="12" s="1"/>
  <c r="AP27" i="12"/>
  <c r="AP19" i="12" s="1"/>
  <c r="CL28" i="12"/>
  <c r="CT28" i="12"/>
  <c r="CG41" i="12"/>
  <c r="CN27" i="12"/>
  <c r="CN19" i="12" s="1"/>
  <c r="CS41" i="12"/>
  <c r="BA27" i="12"/>
  <c r="BA19" i="12" s="1"/>
  <c r="BA18" i="12" s="1"/>
  <c r="BE27" i="12"/>
  <c r="BE19" i="12" s="1"/>
  <c r="AO27" i="12"/>
  <c r="AO19" i="12" s="1"/>
  <c r="CM72" i="12"/>
  <c r="CM20" i="12" s="1"/>
  <c r="CO27" i="12"/>
  <c r="CO19" i="12" s="1"/>
  <c r="CY41" i="12"/>
  <c r="BU72" i="12"/>
  <c r="BU20" i="12" s="1"/>
  <c r="BJ72" i="12"/>
  <c r="BJ20" i="12" s="1"/>
  <c r="BE72" i="12"/>
  <c r="BE20" i="12" s="1"/>
  <c r="AL72" i="12"/>
  <c r="AL20" i="12" s="1"/>
  <c r="AK72" i="12"/>
  <c r="AK20" i="12" s="1"/>
  <c r="AX41" i="12"/>
  <c r="AX95" i="12"/>
  <c r="AX73" i="12" s="1"/>
  <c r="S20" i="12"/>
  <c r="S18" i="12" s="1"/>
  <c r="L142" i="12"/>
  <c r="L140" i="12"/>
  <c r="BK72" i="12"/>
  <c r="BK20" i="12" s="1"/>
  <c r="AV72" i="12"/>
  <c r="AV20" i="12" s="1"/>
  <c r="CZ28" i="12"/>
  <c r="BR28" i="12"/>
  <c r="CU41" i="12"/>
  <c r="BM72" i="12"/>
  <c r="BM20" i="12" s="1"/>
  <c r="T28" i="12"/>
  <c r="CJ72" i="12"/>
  <c r="CJ20" i="12" s="1"/>
  <c r="CT41" i="12"/>
  <c r="CW41" i="12"/>
  <c r="AS41" i="12"/>
  <c r="N72" i="12"/>
  <c r="N20" i="12" s="1"/>
  <c r="BF72" i="12"/>
  <c r="BF20" i="12" s="1"/>
  <c r="BB72" i="12"/>
  <c r="BB20" i="12" s="1"/>
  <c r="W95" i="12"/>
  <c r="BM28" i="12"/>
  <c r="CQ28" i="12"/>
  <c r="CX28" i="12"/>
  <c r="W28" i="12"/>
  <c r="V28" i="12"/>
  <c r="CG28" i="12"/>
  <c r="AN28" i="12"/>
  <c r="AN27" i="12" s="1"/>
  <c r="AN19" i="12" s="1"/>
  <c r="CV95" i="12"/>
  <c r="CT72" i="12"/>
  <c r="CT20" i="12" s="1"/>
  <c r="CV28" i="12"/>
  <c r="CQ41" i="12"/>
  <c r="CV120" i="12"/>
  <c r="CU95" i="12"/>
  <c r="CU73" i="12" s="1"/>
  <c r="CV83" i="12"/>
  <c r="CV82" i="12" s="1"/>
  <c r="W41" i="12"/>
  <c r="AX28" i="12"/>
  <c r="AI95" i="12"/>
  <c r="AI73" i="12" s="1"/>
  <c r="CV76" i="12"/>
  <c r="CQ95" i="12"/>
  <c r="CQ73" i="12" s="1"/>
  <c r="BM41" i="12"/>
  <c r="CZ41" i="12"/>
  <c r="BW95" i="12"/>
  <c r="BW73" i="12" s="1"/>
  <c r="AS28" i="12"/>
  <c r="BD18" i="12" l="1"/>
  <c r="U112" i="12"/>
  <c r="CH18" i="12"/>
  <c r="T120" i="12"/>
  <c r="T24" i="12" s="1"/>
  <c r="CF18" i="12"/>
  <c r="W73" i="12"/>
  <c r="W72" i="12" s="1"/>
  <c r="W20" i="12" s="1"/>
  <c r="T114" i="12"/>
  <c r="T73" i="12" s="1"/>
  <c r="T72" i="12" s="1"/>
  <c r="T20" i="12" s="1"/>
  <c r="CV73" i="12"/>
  <c r="L86" i="12"/>
  <c r="X73" i="12"/>
  <c r="CO18" i="12"/>
  <c r="CB27" i="12"/>
  <c r="CB19" i="12" s="1"/>
  <c r="CR72" i="12"/>
  <c r="CR20" i="12" s="1"/>
  <c r="AJ18" i="12"/>
  <c r="BV18" i="12"/>
  <c r="AV18" i="12"/>
  <c r="AK18" i="12"/>
  <c r="BL18" i="12"/>
  <c r="AI27" i="12"/>
  <c r="AI19" i="12" s="1"/>
  <c r="CL27" i="12"/>
  <c r="CL19" i="12" s="1"/>
  <c r="AY18" i="12"/>
  <c r="I134" i="12"/>
  <c r="I79" i="12"/>
  <c r="CV24" i="12"/>
  <c r="CY72" i="12"/>
  <c r="CY20" i="12" s="1"/>
  <c r="L90" i="12"/>
  <c r="L141" i="12"/>
  <c r="AS72" i="12"/>
  <c r="AS20" i="12" s="1"/>
  <c r="BT18" i="12"/>
  <c r="BZ18" i="12"/>
  <c r="CY27" i="12"/>
  <c r="CY19" i="12" s="1"/>
  <c r="CU27" i="12"/>
  <c r="CU19" i="12" s="1"/>
  <c r="CR18" i="12"/>
  <c r="BN18" i="12"/>
  <c r="N18" i="12"/>
  <c r="CW27" i="12"/>
  <c r="CW19" i="12" s="1"/>
  <c r="CW18" i="12" s="1"/>
  <c r="BJ18" i="12"/>
  <c r="CA18" i="12"/>
  <c r="X41" i="12"/>
  <c r="BH72" i="12"/>
  <c r="BH20" i="12" s="1"/>
  <c r="BH18" i="12" s="1"/>
  <c r="BQ18" i="12"/>
  <c r="AU18" i="12"/>
  <c r="AT18" i="12"/>
  <c r="BK18" i="12"/>
  <c r="BY18" i="12"/>
  <c r="CJ18" i="12"/>
  <c r="AL18" i="12"/>
  <c r="AN72" i="12"/>
  <c r="AN20" i="12" s="1"/>
  <c r="AN18" i="12" s="1"/>
  <c r="AZ18" i="12"/>
  <c r="O18" i="12"/>
  <c r="AX27" i="12"/>
  <c r="AX19" i="12" s="1"/>
  <c r="CX27" i="12"/>
  <c r="CX19" i="12" s="1"/>
  <c r="CX18" i="12" s="1"/>
  <c r="X28" i="12"/>
  <c r="BF18" i="12"/>
  <c r="CD18" i="12"/>
  <c r="AM18" i="12"/>
  <c r="BW27" i="12"/>
  <c r="BW19" i="12" s="1"/>
  <c r="BS18" i="12"/>
  <c r="U41" i="12"/>
  <c r="L41" i="12"/>
  <c r="BB18" i="12"/>
  <c r="BR27" i="12"/>
  <c r="BR19" i="12" s="1"/>
  <c r="BR18" i="12" s="1"/>
  <c r="AO18" i="12"/>
  <c r="CS27" i="12"/>
  <c r="CS19" i="12" s="1"/>
  <c r="CS72" i="12"/>
  <c r="CS20" i="12" s="1"/>
  <c r="CZ27" i="12"/>
  <c r="CZ19" i="12" s="1"/>
  <c r="CZ18" i="12" s="1"/>
  <c r="BC27" i="12"/>
  <c r="BC19" i="12" s="1"/>
  <c r="BC18" i="12" s="1"/>
  <c r="CE18" i="12"/>
  <c r="BP18" i="12"/>
  <c r="CN18" i="12"/>
  <c r="AP18" i="12"/>
  <c r="CK18" i="12"/>
  <c r="CI18" i="12"/>
  <c r="BX18" i="12"/>
  <c r="BG18" i="12"/>
  <c r="BM27" i="12"/>
  <c r="BM19" i="12" s="1"/>
  <c r="BM18" i="12" s="1"/>
  <c r="CT27" i="12"/>
  <c r="CT19" i="12" s="1"/>
  <c r="CT18" i="12" s="1"/>
  <c r="AW18" i="12"/>
  <c r="AR18" i="12"/>
  <c r="T41" i="12"/>
  <c r="T27" i="12" s="1"/>
  <c r="T19" i="12" s="1"/>
  <c r="CL72" i="12"/>
  <c r="CL20" i="12" s="1"/>
  <c r="V41" i="12"/>
  <c r="V27" i="12" s="1"/>
  <c r="V19" i="12" s="1"/>
  <c r="CM18" i="12"/>
  <c r="BO18" i="12"/>
  <c r="CB72" i="12"/>
  <c r="CB20" i="12" s="1"/>
  <c r="AS27" i="12"/>
  <c r="AS19" i="12" s="1"/>
  <c r="CG27" i="12"/>
  <c r="CG19" i="12" s="1"/>
  <c r="CG18" i="12" s="1"/>
  <c r="BU18" i="12"/>
  <c r="BE18" i="12"/>
  <c r="AX72" i="12"/>
  <c r="AX20" i="12" s="1"/>
  <c r="L22" i="12"/>
  <c r="U22" i="12"/>
  <c r="L137" i="12"/>
  <c r="AI72" i="12"/>
  <c r="AI20" i="12" s="1"/>
  <c r="BW72" i="12"/>
  <c r="BW20" i="12" s="1"/>
  <c r="L113" i="12"/>
  <c r="L112" i="12" s="1"/>
  <c r="CQ27" i="12"/>
  <c r="CQ19" i="12" s="1"/>
  <c r="CU72" i="12"/>
  <c r="CU20" i="12" s="1"/>
  <c r="CV41" i="12"/>
  <c r="CV27" i="12" s="1"/>
  <c r="CV19" i="12" s="1"/>
  <c r="W27" i="12"/>
  <c r="W19" i="12" s="1"/>
  <c r="V95" i="12"/>
  <c r="V73" i="12" s="1"/>
  <c r="X24" i="12"/>
  <c r="L28" i="12"/>
  <c r="U28" i="12"/>
  <c r="L95" i="12"/>
  <c r="U95" i="12"/>
  <c r="U73" i="12" s="1"/>
  <c r="L133" i="12"/>
  <c r="T112" i="12" l="1"/>
  <c r="T22" i="12" s="1"/>
  <c r="CB18" i="12"/>
  <c r="L120" i="12"/>
  <c r="L24" i="12" s="1"/>
  <c r="I76" i="12"/>
  <c r="L83" i="12"/>
  <c r="L82" i="12" s="1"/>
  <c r="I120" i="12"/>
  <c r="I24" i="12" s="1"/>
  <c r="AI18" i="12"/>
  <c r="AS18" i="12"/>
  <c r="CL18" i="12"/>
  <c r="AX18" i="12"/>
  <c r="U24" i="12"/>
  <c r="CV72" i="12"/>
  <c r="CV20" i="12" s="1"/>
  <c r="CV18" i="12" s="1"/>
  <c r="CY18" i="12"/>
  <c r="L27" i="12"/>
  <c r="L19" i="12" s="1"/>
  <c r="CU18" i="12"/>
  <c r="X27" i="12"/>
  <c r="X19" i="12" s="1"/>
  <c r="U27" i="12"/>
  <c r="U19" i="12" s="1"/>
  <c r="CS18" i="12"/>
  <c r="BW18" i="12"/>
  <c r="CQ72" i="12"/>
  <c r="CQ20" i="12" s="1"/>
  <c r="CQ18" i="12" s="1"/>
  <c r="T18" i="12"/>
  <c r="V72" i="12"/>
  <c r="V20" i="12" s="1"/>
  <c r="V18" i="12" s="1"/>
  <c r="W18" i="12"/>
  <c r="X72" i="12"/>
  <c r="X20" i="12" s="1"/>
  <c r="L79" i="12"/>
  <c r="L76" i="12" s="1"/>
  <c r="L73" i="12" l="1"/>
  <c r="L72" i="12" s="1"/>
  <c r="L20" i="12" s="1"/>
  <c r="L18" i="12" s="1"/>
  <c r="I73" i="12"/>
  <c r="I72" i="12" s="1"/>
  <c r="I20" i="12" s="1"/>
  <c r="I18" i="12" s="1"/>
  <c r="X18" i="12"/>
  <c r="U72" i="12"/>
  <c r="U20" i="12" s="1"/>
  <c r="U18" i="12" s="1"/>
</calcChain>
</file>

<file path=xl/sharedStrings.xml><?xml version="1.0" encoding="utf-8"?>
<sst xmlns="http://schemas.openxmlformats.org/spreadsheetml/2006/main" count="1892" uniqueCount="427">
  <si>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</si>
  <si>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</si>
  <si>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</si>
  <si>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</si>
  <si>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</si>
  <si>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</si>
  <si>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</si>
  <si>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</si>
  <si>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</si>
  <si>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</si>
  <si>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</si>
  <si>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</si>
  <si>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</si>
  <si>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</si>
  <si>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</si>
  <si>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</si>
  <si>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</si>
  <si>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</si>
  <si>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 xml:space="preserve">                                                         полное наименование субъекта электроэнергетики</t>
  </si>
  <si>
    <t>Размер платы за технологическое присоединение (подключение), млн рублей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</si>
  <si>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</si>
  <si>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</si>
  <si>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</si>
  <si>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</si>
  <si>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</si>
  <si>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</si>
  <si>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</si>
  <si>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</si>
  <si>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</si>
  <si>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</si>
  <si>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</si>
  <si>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</si>
  <si>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</si>
  <si>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</si>
  <si>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</si>
  <si>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</si>
  <si>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</si>
  <si>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</si>
  <si>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</si>
  <si>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</si>
  <si>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</si>
  <si>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</si>
  <si>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</si>
  <si>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</si>
  <si>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</si>
  <si>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</si>
  <si>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</si>
  <si>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</si>
  <si>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</si>
  <si>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</si>
  <si>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</si>
  <si>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</si>
  <si>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</si>
  <si>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</si>
  <si>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 xml:space="preserve">Перечень мероприятий и план финансирования капитальных вложений по инвестиционным проектам </t>
  </si>
  <si>
    <t>Приложение  № 1</t>
  </si>
  <si>
    <t xml:space="preserve">к распоряжению АО "Оборонэнерго" </t>
  </si>
  <si>
    <t>от "27" сентября 2023 г. № 100</t>
  </si>
  <si>
    <t>Год раскрытия информации: 2024 год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</si>
  <si>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</si>
  <si>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</si>
  <si>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</si>
  <si>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</si>
  <si>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</si>
  <si>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</si>
  <si>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</si>
  <si>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</si>
  <si>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</si>
  <si>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</si>
  <si>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</si>
  <si>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</si>
  <si>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</si>
  <si>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</si>
  <si>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</si>
  <si>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</si>
  <si>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</si>
  <si>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</si>
  <si>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</si>
  <si>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</si>
  <si>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</si>
  <si>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</si>
  <si>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</si>
  <si>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</si>
  <si>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</si>
  <si>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</si>
  <si>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</si>
  <si>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</si>
  <si>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</si>
  <si>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</si>
  <si>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</si>
  <si>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</si>
  <si>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</si>
  <si>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</si>
  <si>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</si>
  <si>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</si>
  <si>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</si>
  <si>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</si>
  <si>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</si>
  <si>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</si>
  <si>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</si>
  <si>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</si>
  <si>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</si>
  <si>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</si>
  <si>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</si>
  <si>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1.1.1.3</t>
  </si>
  <si>
    <t>Технологическое присоединение энергопринимающих устройств потребителей свыше 150 кВт включительно,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</si>
  <si>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</si>
  <si>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</si>
  <si>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</si>
  <si>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</si>
  <si>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</si>
  <si>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</si>
  <si>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</si>
  <si>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</si>
  <si>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</si>
  <si>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</si>
  <si>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</si>
  <si>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</si>
  <si>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</si>
  <si>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</si>
  <si>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</si>
  <si>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</si>
  <si>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</si>
  <si>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</si>
  <si>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</si>
  <si>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</si>
  <si>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</si>
  <si>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</si>
  <si>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</si>
  <si>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</si>
  <si>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</si>
  <si>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</si>
  <si>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</si>
  <si>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</si>
  <si>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</si>
  <si>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 всего, в том числе:</t>
  </si>
  <si>
    <t>1.2.3.1</t>
  </si>
  <si>
    <t>"Установка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</si>
  <si>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</si>
  <si>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</si>
  <si>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</si>
  <si>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</si>
  <si>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</si>
  <si>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</si>
  <si>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</si>
  <si>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</si>
  <si>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</si>
  <si>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</si>
  <si>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</si>
  <si>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</si>
  <si>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</si>
  <si>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</si>
  <si>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</si>
  <si>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</si>
  <si>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</si>
  <si>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</si>
  <si>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</si>
  <si>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</si>
  <si>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</si>
  <si>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</si>
  <si>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</si>
  <si>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</si>
  <si>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</si>
  <si>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</si>
  <si>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1.4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</si>
  <si>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</si>
  <si>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</si>
  <si>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</si>
  <si>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</si>
  <si>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</si>
  <si>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 
на 01.01.2024</t>
  </si>
  <si>
    <t>Финансирование капитальных вложений 2024
года в прогнозных ценах, млн рублей (с НДС)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</si>
  <si>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</si>
  <si>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</si>
  <si>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</si>
  <si>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</si>
  <si>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</si>
  <si>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</si>
  <si>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Приобретение автотехники (многофункциональный кран-манипулятор - 1 шт)</t>
  </si>
  <si>
    <t>Приобретение автотехники ( УАЗ-390995-04 - 1 шт)</t>
  </si>
  <si>
    <t>Приобретение автотехники (УАЗ-390945 - 1 шт)</t>
  </si>
  <si>
    <t>Приобретение имущества (устройство измерительное параметров релейной защиты - 1 шт)</t>
  </si>
  <si>
    <t>Приобретение имущества (комплекты аппаратуры РЗА для защиты фидеров 6-10 кВ - 10 шт)</t>
  </si>
  <si>
    <t>Приобретение имущества (аппарат для испытания электрооборудования и СИЗ в комплекте с ванночкой - 2 шт)</t>
  </si>
  <si>
    <t>Приобретение имущества (аппарат для испытания трансформаторного масла - 1 шт)</t>
  </si>
  <si>
    <t>Приобретение имущества (цифровой миллиомметр с поверкой - 2 шт)</t>
  </si>
  <si>
    <t>Приобретение имущества (прибор для измерения параметров силовых трансформаторов с поверкой - 2 шт)</t>
  </si>
  <si>
    <t>Приобретение имущества (переносной мобильный комплект для дистанционной локализации мест повреждений с поверкой - 1 шт)</t>
  </si>
  <si>
    <t>К/ДЛВ/27/02/0021</t>
  </si>
  <si>
    <t>П</t>
  </si>
  <si>
    <t>J/ДЛВ/27/02/0001</t>
  </si>
  <si>
    <t>С</t>
  </si>
  <si>
    <t>Приобретение имущества (модульная конструкция под размещение электролаборатории - 1 шт)</t>
  </si>
  <si>
    <t>Приобретение имущества (комплект поисковый (ОМП, глубина залегания КЛ, трассировщик) - 1 шт)</t>
  </si>
  <si>
    <t>2027</t>
  </si>
  <si>
    <t>2028</t>
  </si>
  <si>
    <t>2030</t>
  </si>
  <si>
    <t>В результате эксплуатации здание подстанции пришло в ветхое состояние, образовались трещины в стенах и перегородках, частично разрушены пол, мягкая кровля, двери.</t>
  </si>
  <si>
    <t>Оборудование трансформаторной подстанции (РУ-10кВ, РУ-0,4кВ) имеет значительный износ.</t>
  </si>
  <si>
    <t>Кабельные линии 10кВ ф.2В, ф.17 ПС «Сергеевка» находится в эксплуатации 47 лет и имеют большое количество соединительных муфт.</t>
  </si>
  <si>
    <t>Кабельная линия 10кВ находится в эксплуатации  68 лет и имеет большое количество соединительных муфт.</t>
  </si>
  <si>
    <t>В связи с попаданием кабельных линий 10 кВ в пятно застройки (в 2024 г. подготовлен ПИР).</t>
  </si>
  <si>
    <t>Для перевозки работников РЭС, ТМЦ и инструмента на обслуживаемые объекты ЭСХ.</t>
  </si>
  <si>
    <t>Для размещения электролаборатории.</t>
  </si>
  <si>
    <t xml:space="preserve">Предложение по корректировке утвержденного плана 2025 года </t>
  </si>
  <si>
    <t>12.2023</t>
  </si>
  <si>
    <t xml:space="preserve">Предложение по корректировке утвержденного плана 2026 года </t>
  </si>
  <si>
    <t xml:space="preserve">Предложение по корректировке утвержденного плана 2027 года </t>
  </si>
  <si>
    <t xml:space="preserve">Предложение по корректировке утвержденного плана 2028 года </t>
  </si>
  <si>
    <t xml:space="preserve">Предложение по корректировке утвержденного плана 2029 года </t>
  </si>
  <si>
    <t>01.2024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</si>
  <si>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</si>
  <si>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2026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</si>
  <si>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</si>
  <si>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</si>
  <si>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2029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</si>
  <si>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</si>
  <si>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Приобретение имущества (трасформаторы силовые ТМ-630 кВА - 2 шт, ТМ-400 кВА -4 шт)</t>
  </si>
  <si>
    <t>Приобретение имущества (передвижная электротехническая лаборатория - 1 шт)</t>
  </si>
  <si>
    <t>M/ДЛВ/27/02/002</t>
  </si>
  <si>
    <t>M/ДЛВ/27/02/001</t>
  </si>
  <si>
    <t>J/ДЛВ/27/02/001</t>
  </si>
  <si>
    <t>K/ДЛВ/27/02/001</t>
  </si>
  <si>
    <t>K/ДЛВ/27/02/002</t>
  </si>
  <si>
    <t>J/ДЛВ/27/03/001</t>
  </si>
  <si>
    <t>J/ДЛВ/27/03/002</t>
  </si>
  <si>
    <t>J/ДЛВ/27/03/003</t>
  </si>
  <si>
    <t>J/ДЛВ/27/04/001</t>
  </si>
  <si>
    <t>K/ДЛВ/27/04/001</t>
  </si>
  <si>
    <t>K/ДЛВ/27/04/002</t>
  </si>
  <si>
    <t>M/ДЛВ/27/04/001</t>
  </si>
  <si>
    <t>K/ДЛВ/27/04/003</t>
  </si>
  <si>
    <t>K/ДЛВ/27/04/004</t>
  </si>
  <si>
    <t>J/ДЛВ/27/05/001</t>
  </si>
  <si>
    <t>K/ДЛВ/27/06/001</t>
  </si>
  <si>
    <t>J/ДЛВ/27/06/001</t>
  </si>
  <si>
    <t>K/ДЛВ/27/06/002</t>
  </si>
  <si>
    <t>J/ДЛВ/27/06/002</t>
  </si>
  <si>
    <t>J/ДЛВ/27/06/003</t>
  </si>
  <si>
    <t>J/ДЛВ/27/06/004</t>
  </si>
  <si>
    <t>J/ДЛВ/27/06/005</t>
  </si>
  <si>
    <t>J/ДЛВ/27/06/006</t>
  </si>
  <si>
    <t>J/ДЛВ/27/06/007</t>
  </si>
  <si>
    <t>J/ДЛВ/27/06/008</t>
  </si>
  <si>
    <t>J/ДЛВ/27/06/009</t>
  </si>
  <si>
    <t>K/ДЛВ/27/06/003</t>
  </si>
  <si>
    <t>K/ДЛВ/27/06/004</t>
  </si>
  <si>
    <t>K/ДЛВ/27/06/005</t>
  </si>
  <si>
    <t>M/ДЛВ/27/06/001</t>
  </si>
  <si>
    <t xml:space="preserve">Аварийное состояние строительной части трансформаторной подстанции , а также во избежание угрозы жизни и травматизма обслуживающего персонала. 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</si>
  <si>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</si>
  <si>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1968.</t>
  </si>
  <si>
    <t>Подключенны социально важные объекты, большой износ оборудования и аварийное состояние строительной части трансформаторной подстанции. Год постройки 1961.</t>
  </si>
  <si>
    <t>Установка резервного траснформатора.</t>
  </si>
  <si>
    <t>Многочисленные бандажные соединения (скрутки), механические повреждения надломы, обрывы и оплавления, механические повреждения опор.</t>
  </si>
  <si>
    <t>Наличие оборванных и перегоревших проволок, большое кол-во соединений провода АС, высокие потери напряжения и мощности в линии из-за превышения проектной мощности. Коррозия конструктивных элементов. Год постройки 1971.</t>
  </si>
  <si>
    <t xml:space="preserve">Большое кол-во соединений провода АС, коррозия конструктивных элементов, оголение арматуры опор. Год постройки 1986. </t>
  </si>
  <si>
    <t xml:space="preserve">многочисленные бандажные соединения провода АС, механические надломы, обрывы, наплавления, коррозия конструктивных элементов, оголение арматуры опор. Год постройки 1973. </t>
  </si>
  <si>
    <t>Многочисленные муфтовые соединения, потеря изоляционных свойст кабеля.</t>
  </si>
  <si>
    <t>Замена (при необходимости) или установка новых высоковольтных учетов.</t>
  </si>
  <si>
    <t>Отсутствие техники в РЭС.</t>
  </si>
  <si>
    <t>Создание резерва силовых трансформаторов.</t>
  </si>
  <si>
    <t>Отсутствие в РЭС.</t>
  </si>
  <si>
    <t>Замена аварийной ТП.</t>
  </si>
  <si>
    <t>План 2025 года</t>
  </si>
  <si>
    <t>План 2026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</si>
  <si>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2027 года</t>
    </r>
  </si>
  <si>
    <t>План 2028 года</t>
  </si>
  <si>
    <t>План 2029 года</t>
  </si>
  <si>
    <t>Финансирование капитальных вложений 2023
года в прогнозных ценах, млн рублей (с НДС)</t>
  </si>
  <si>
    <t>Факт</t>
  </si>
  <si>
    <t xml:space="preserve">Утвржденный план </t>
  </si>
  <si>
    <t>Утвержденный план</t>
  </si>
  <si>
    <t>План 
на 01.01.2023</t>
  </si>
  <si>
    <t>Предложение по корректировке утвержденного плана на 01.01.2024</t>
  </si>
  <si>
    <t>З</t>
  </si>
  <si>
    <t xml:space="preserve">Фактический объем финансирования на 01.01.2023, млн рублей 
(с НДС) </t>
  </si>
  <si>
    <t>Н/ДЛВ/27/05/0032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</si>
  <si>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</si>
  <si>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</si>
  <si>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</si>
  <si>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</si>
  <si>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</si>
  <si>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</si>
  <si>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</si>
  <si>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</si>
  <si>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</si>
  <si>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</si>
  <si>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</si>
  <si>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</si>
  <si>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</si>
  <si>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</si>
  <si>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</si>
  <si>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</si>
  <si>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</si>
  <si>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</si>
  <si>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</si>
  <si>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</si>
  <si>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</si>
  <si>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</si>
  <si>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</si>
  <si>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</si>
  <si>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</si>
  <si>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</si>
  <si>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</si>
  <si>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</si>
  <si>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</si>
  <si>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</si>
  <si>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</si>
  <si>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</si>
  <si>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</si>
  <si>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</si>
  <si>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</si>
  <si>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</si>
  <si>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</si>
  <si>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</si>
  <si>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</si>
  <si>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</si>
  <si>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</si>
  <si>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</si>
  <si>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</si>
  <si>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</si>
  <si>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</si>
  <si>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</si>
  <si>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</si>
  <si>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</si>
  <si>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</si>
  <si>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</si>
  <si>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</si>
  <si>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</si>
  <si>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</si>
  <si>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</si>
  <si>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</si>
  <si>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</si>
  <si>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</si>
  <si>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</si>
  <si>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</si>
  <si>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</si>
  <si>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</si>
  <si>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</si>
  <si>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</si>
  <si>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</si>
  <si>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</si>
  <si>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</si>
  <si>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</si>
  <si>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</si>
  <si>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</si>
  <si>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</si>
  <si>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</si>
  <si>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</si>
  <si>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</si>
  <si>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2024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</si>
  <si>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</si>
  <si>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</si>
  <si>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</si>
  <si>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</si>
  <si>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</si>
  <si>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</si>
  <si>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</si>
  <si>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>Н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</si>
  <si>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</si>
  <si>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</si>
  <si>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</si>
  <si>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</si>
  <si>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</si>
  <si>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</si>
  <si>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</si>
  <si>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</si>
  <si>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</si>
  <si>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</si>
  <si>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</si>
  <si>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</si>
  <si>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</si>
  <si>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</si>
  <si>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</si>
  <si>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</si>
  <si>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</si>
  <si>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</si>
  <si>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</si>
  <si>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</si>
  <si>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Выполнение обязательств перед заявителем</t>
  </si>
  <si>
    <t>06.2023</t>
  </si>
  <si>
    <t>09.2023</t>
  </si>
  <si>
    <t>Приобретение имущества производственного назначения (камера КСО с ВВ)</t>
  </si>
  <si>
    <t xml:space="preserve">Предложение по корректировке утвержденного плана 2024 года </t>
  </si>
  <si>
    <t>Утвержденные плановые значения показателей приведены в соответствии с  распоряжением Правительства Хабаровского края от 16 июня 2023 г. № 376-рп.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</si>
  <si>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</si>
  <si>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</si>
  <si>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</si>
  <si>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</si>
  <si>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</si>
  <si>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</si>
  <si>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</si>
  <si>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</si>
  <si>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</si>
  <si>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</si>
  <si>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</si>
  <si>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03.2023</t>
  </si>
  <si>
    <t>11.2023</t>
  </si>
  <si>
    <t>01.2023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</si>
  <si>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</si>
  <si>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</si>
  <si>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>12.2022</t>
  </si>
  <si>
    <t>08.2022</t>
  </si>
  <si>
    <t>05.2019</t>
  </si>
  <si>
    <t>09.2022</t>
  </si>
  <si>
    <t>02.2021</t>
  </si>
  <si>
    <t>01.2022</t>
  </si>
  <si>
    <t>В связи с попаданием кабельных линий в пятно застройки.</t>
  </si>
  <si>
    <t>Для пополнения и модернизации приборного парка, устройств РЗиА, высоковольтного оборудования филиала.</t>
  </si>
  <si>
    <t>Фактическое выполнение.</t>
  </si>
  <si>
    <t>Изменение стоимости работ и материалов.</t>
  </si>
  <si>
    <t>Подготовлен ПИР. Проводится работа по получению разрешения на размещение ЛЭП  для проведения СМР.</t>
  </si>
  <si>
    <t>Замена вышедшего из строя прибора учета, установленного на границе балансовой принадлежности оп. № 1 ВЛ-6 кВ ф-10 РП "КНС"</t>
  </si>
  <si>
    <t>Увеличение стоимости техники, планируемое выполнение в 2024 г.</t>
  </si>
  <si>
    <t>Фактическое выполение.</t>
  </si>
  <si>
    <t>Предотвращение аварийной ситуации на ТП-11, расположенной по адресу: Хабаровский край, Хабаровский р-он, 49 км трассы г. Хабаровск- г.Комсосмольск-на-Амуре, в/г 39, литера Б16, инв. 864002287.</t>
  </si>
  <si>
    <t>Проведение работ на отдаленных труднодоступных объектах ЭСХ в зимний период.</t>
  </si>
  <si>
    <t>Доставка персонала на объекты ЭСХ.</t>
  </si>
  <si>
    <t>Приобретение имущества производственного назначения (2КТП с трансформаторами и монтажом (Трансформаторная подстанция № 17 (ТП-17), по адресу: Хабаровский край, г.Комсомольск-на-Амуре-31, в/г 1))</t>
  </si>
  <si>
    <t>03.2024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</si>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</sst>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  <numFmt numFmtId="169" formatCode="0.000"/>
    <numFmt numFmtId="170" formatCode="0.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9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0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/>
  </cellStyleXfs>
  <cellXfs count="142">
    <xf numFmtId="0" fontId="0" fillId="0" borderId="0" xfId="0"/>
    <xf numFmtId="0" fontId="11" fillId="0" borderId="0" xfId="0" applyFont="1"/>
    <xf numFmtId="0" fontId="11" fillId="0" borderId="0" xfId="0" applyFont="1" applyFill="1"/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13" xfId="0" applyFont="1" applyFill="1" applyBorder="1" applyAlignment="1">
      <alignment horizontal="center" vertical="center" textRotation="90" wrapText="1"/>
    </xf>
    <xf numFmtId="0" fontId="37" fillId="0" borderId="0" xfId="0" applyFont="1" applyFill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49" fontId="11" fillId="24" borderId="10" xfId="0" applyNumberFormat="1" applyFont="1" applyFill="1" applyBorder="1" applyAlignment="1">
      <alignment horizontal="center" vertical="center" wrapText="1"/>
    </xf>
    <xf numFmtId="2" fontId="11" fillId="24" borderId="10" xfId="0" applyNumberFormat="1" applyFont="1" applyFill="1" applyBorder="1" applyAlignment="1">
      <alignment horizontal="center" vertical="center" wrapText="1"/>
    </xf>
    <xf numFmtId="1" fontId="42" fillId="0" borderId="10" xfId="54" applyNumberFormat="1" applyFont="1" applyFill="1" applyBorder="1" applyAlignment="1">
      <alignment horizontal="center" vertical="center" wrapText="1"/>
    </xf>
    <xf numFmtId="2" fontId="42" fillId="0" borderId="10" xfId="54" applyNumberFormat="1" applyFont="1" applyFill="1" applyBorder="1" applyAlignment="1">
      <alignment horizontal="center" vertical="center" wrapText="1"/>
    </xf>
    <xf numFmtId="0" fontId="42" fillId="0" borderId="10" xfId="54" applyFont="1" applyBorder="1" applyAlignment="1">
      <alignment horizontal="center" vertical="center"/>
    </xf>
    <xf numFmtId="167" fontId="42" fillId="25" borderId="12" xfId="0" applyNumberFormat="1" applyFont="1" applyFill="1" applyBorder="1" applyAlignment="1">
      <alignment horizontal="center" vertical="center" wrapText="1"/>
    </xf>
    <xf numFmtId="168" fontId="42" fillId="25" borderId="12" xfId="0" applyNumberFormat="1" applyFont="1" applyFill="1" applyBorder="1" applyAlignment="1">
      <alignment horizontal="center" vertical="center" wrapText="1"/>
    </xf>
    <xf numFmtId="168" fontId="42" fillId="0" borderId="12" xfId="0" applyNumberFormat="1" applyFont="1" applyFill="1" applyBorder="1" applyAlignment="1">
      <alignment horizontal="center" vertical="center" wrapText="1"/>
    </xf>
    <xf numFmtId="168" fontId="11" fillId="25" borderId="12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/>
    </xf>
    <xf numFmtId="2" fontId="11" fillId="0" borderId="10" xfId="54" applyNumberFormat="1" applyFont="1" applyFill="1" applyBorder="1" applyAlignment="1">
      <alignment horizontal="center" vertical="center" wrapText="1"/>
    </xf>
    <xf numFmtId="0" fontId="11" fillId="0" borderId="10" xfId="54" applyFont="1" applyBorder="1" applyAlignment="1">
      <alignment horizontal="center" vertical="center"/>
    </xf>
    <xf numFmtId="167" fontId="11" fillId="25" borderId="12" xfId="0" applyNumberFormat="1" applyFont="1" applyFill="1" applyBorder="1" applyAlignment="1">
      <alignment horizontal="center" vertical="center" wrapText="1"/>
    </xf>
    <xf numFmtId="168" fontId="11" fillId="0" borderId="12" xfId="0" applyNumberFormat="1" applyFont="1" applyFill="1" applyBorder="1" applyAlignment="1">
      <alignment horizontal="center" vertical="center" wrapText="1"/>
    </xf>
    <xf numFmtId="0" fontId="11" fillId="0" borderId="10" xfId="54" applyFont="1" applyBorder="1" applyAlignment="1">
      <alignment horizontal="center" vertical="center" wrapText="1"/>
    </xf>
    <xf numFmtId="169" fontId="11" fillId="0" borderId="10" xfId="0" applyNumberFormat="1" applyFont="1" applyFill="1" applyBorder="1" applyAlignment="1">
      <alignment horizontal="center" vertical="center" wrapText="1"/>
    </xf>
    <xf numFmtId="2" fontId="11" fillId="0" borderId="10" xfId="54" applyNumberFormat="1" applyFont="1" applyBorder="1" applyAlignment="1">
      <alignment horizontal="center" vertical="center" wrapText="1"/>
    </xf>
    <xf numFmtId="168" fontId="11" fillId="0" borderId="10" xfId="0" applyNumberFormat="1" applyFont="1" applyFill="1" applyBorder="1" applyAlignment="1">
      <alignment horizontal="center" vertical="center" wrapText="1"/>
    </xf>
    <xf numFmtId="2" fontId="11" fillId="26" borderId="10" xfId="54" applyNumberFormat="1" applyFont="1" applyFill="1" applyBorder="1" applyAlignment="1">
      <alignment horizontal="center" vertical="center" wrapText="1"/>
    </xf>
    <xf numFmtId="0" fontId="11" fillId="26" borderId="10" xfId="54" applyFont="1" applyFill="1" applyBorder="1" applyAlignment="1">
      <alignment horizontal="center" vertical="center" wrapText="1"/>
    </xf>
    <xf numFmtId="0" fontId="11" fillId="26" borderId="10" xfId="0" applyFont="1" applyFill="1" applyBorder="1" applyAlignment="1">
      <alignment horizontal="center" vertical="center" wrapText="1"/>
    </xf>
    <xf numFmtId="169" fontId="11" fillId="26" borderId="10" xfId="0" applyNumberFormat="1" applyFont="1" applyFill="1" applyBorder="1" applyAlignment="1">
      <alignment horizontal="center" vertical="center" wrapText="1"/>
    </xf>
    <xf numFmtId="168" fontId="11" fillId="26" borderId="12" xfId="0" applyNumberFormat="1" applyFont="1" applyFill="1" applyBorder="1" applyAlignment="1">
      <alignment horizontal="center" vertical="center" wrapText="1"/>
    </xf>
    <xf numFmtId="167" fontId="11" fillId="26" borderId="12" xfId="0" applyNumberFormat="1" applyFont="1" applyFill="1" applyBorder="1" applyAlignment="1">
      <alignment horizontal="center" vertical="center" wrapText="1"/>
    </xf>
    <xf numFmtId="49" fontId="11" fillId="27" borderId="10" xfId="54" applyNumberFormat="1" applyFont="1" applyFill="1" applyBorder="1" applyAlignment="1">
      <alignment horizontal="center" vertical="center" wrapText="1"/>
    </xf>
    <xf numFmtId="2" fontId="11" fillId="27" borderId="10" xfId="54" applyNumberFormat="1" applyFont="1" applyFill="1" applyBorder="1" applyAlignment="1">
      <alignment horizontal="center" vertical="center" wrapText="1"/>
    </xf>
    <xf numFmtId="167" fontId="11" fillId="27" borderId="10" xfId="0" applyNumberFormat="1" applyFont="1" applyFill="1" applyBorder="1" applyAlignment="1">
      <alignment horizontal="center" vertical="center" wrapText="1"/>
    </xf>
    <xf numFmtId="0" fontId="11" fillId="27" borderId="10" xfId="0" applyFont="1" applyFill="1" applyBorder="1" applyAlignment="1">
      <alignment horizontal="center" vertical="center" wrapText="1"/>
    </xf>
    <xf numFmtId="169" fontId="11" fillId="27" borderId="10" xfId="0" applyNumberFormat="1" applyFont="1" applyFill="1" applyBorder="1" applyAlignment="1">
      <alignment horizontal="center" vertical="center" wrapText="1"/>
    </xf>
    <xf numFmtId="168" fontId="11" fillId="27" borderId="12" xfId="0" applyNumberFormat="1" applyFont="1" applyFill="1" applyBorder="1" applyAlignment="1">
      <alignment horizontal="center" vertical="center" wrapText="1"/>
    </xf>
    <xf numFmtId="167" fontId="11" fillId="27" borderId="12" xfId="0" applyNumberFormat="1" applyFont="1" applyFill="1" applyBorder="1" applyAlignment="1">
      <alignment horizontal="center" vertical="center" wrapText="1"/>
    </xf>
    <xf numFmtId="49" fontId="11" fillId="0" borderId="10" xfId="54" applyNumberFormat="1" applyFont="1" applyFill="1" applyBorder="1" applyAlignment="1">
      <alignment horizontal="center" vertical="center" wrapText="1"/>
    </xf>
    <xf numFmtId="49" fontId="11" fillId="26" borderId="10" xfId="54" applyNumberFormat="1" applyFont="1" applyFill="1" applyBorder="1" applyAlignment="1">
      <alignment horizontal="center" vertical="center" wrapText="1"/>
    </xf>
    <xf numFmtId="2" fontId="11" fillId="27" borderId="10" xfId="54" applyNumberFormat="1" applyFont="1" applyFill="1" applyBorder="1" applyAlignment="1">
      <alignment horizontal="center" vertical="center"/>
    </xf>
    <xf numFmtId="2" fontId="11" fillId="27" borderId="10" xfId="0" applyNumberFormat="1" applyFont="1" applyFill="1" applyBorder="1" applyAlignment="1">
      <alignment horizontal="center" vertical="center" wrapText="1"/>
    </xf>
    <xf numFmtId="2" fontId="11" fillId="0" borderId="10" xfId="54" applyNumberFormat="1" applyFont="1" applyFill="1" applyBorder="1" applyAlignment="1">
      <alignment horizontal="center" vertical="center"/>
    </xf>
    <xf numFmtId="0" fontId="32" fillId="0" borderId="10" xfId="54" applyFont="1" applyFill="1" applyBorder="1" applyAlignment="1">
      <alignment horizontal="center" vertical="center" wrapText="1"/>
    </xf>
    <xf numFmtId="0" fontId="11" fillId="27" borderId="10" xfId="54" applyNumberFormat="1" applyFont="1" applyFill="1" applyBorder="1" applyAlignment="1">
      <alignment horizontal="center" vertical="center" wrapText="1"/>
    </xf>
    <xf numFmtId="0" fontId="11" fillId="27" borderId="10" xfId="0" applyNumberFormat="1" applyFont="1" applyFill="1" applyBorder="1" applyAlignment="1">
      <alignment horizontal="center" vertical="center" wrapText="1"/>
    </xf>
    <xf numFmtId="2" fontId="11" fillId="28" borderId="10" xfId="54" applyNumberFormat="1" applyFont="1" applyFill="1" applyBorder="1" applyAlignment="1">
      <alignment horizontal="center" vertical="center"/>
    </xf>
    <xf numFmtId="2" fontId="11" fillId="28" borderId="10" xfId="54" applyNumberFormat="1" applyFont="1" applyFill="1" applyBorder="1" applyAlignment="1">
      <alignment horizontal="center" vertical="center" wrapText="1"/>
    </xf>
    <xf numFmtId="2" fontId="11" fillId="28" borderId="10" xfId="0" applyNumberFormat="1" applyFont="1" applyFill="1" applyBorder="1" applyAlignment="1">
      <alignment horizontal="center" vertical="center" wrapText="1"/>
    </xf>
    <xf numFmtId="167" fontId="11" fillId="28" borderId="12" xfId="0" applyNumberFormat="1" applyFont="1" applyFill="1" applyBorder="1" applyAlignment="1">
      <alignment horizontal="center" vertical="center" wrapText="1"/>
    </xf>
    <xf numFmtId="168" fontId="11" fillId="28" borderId="12" xfId="0" applyNumberFormat="1" applyFont="1" applyFill="1" applyBorder="1" applyAlignment="1">
      <alignment horizontal="center" vertical="center" wrapText="1"/>
    </xf>
    <xf numFmtId="0" fontId="11" fillId="28" borderId="10" xfId="0" applyFont="1" applyFill="1" applyBorder="1" applyAlignment="1">
      <alignment horizontal="center" vertical="center" wrapText="1"/>
    </xf>
    <xf numFmtId="0" fontId="11" fillId="0" borderId="10" xfId="54" applyFont="1" applyFill="1" applyBorder="1" applyAlignment="1">
      <alignment horizontal="center" vertical="center"/>
    </xf>
    <xf numFmtId="0" fontId="11" fillId="28" borderId="10" xfId="54" applyFont="1" applyFill="1" applyBorder="1" applyAlignment="1">
      <alignment horizontal="center" vertical="center" wrapText="1"/>
    </xf>
    <xf numFmtId="49" fontId="11" fillId="27" borderId="10" xfId="54" applyNumberFormat="1" applyFont="1" applyFill="1" applyBorder="1" applyAlignment="1">
      <alignment horizontal="center" vertical="center"/>
    </xf>
    <xf numFmtId="0" fontId="11" fillId="27" borderId="10" xfId="54" applyFont="1" applyFill="1" applyBorder="1" applyAlignment="1">
      <alignment horizontal="center" vertical="center" wrapText="1"/>
    </xf>
    <xf numFmtId="49" fontId="11" fillId="28" borderId="10" xfId="54" applyNumberFormat="1" applyFont="1" applyFill="1" applyBorder="1" applyAlignment="1">
      <alignment horizontal="center" vertical="center" wrapText="1"/>
    </xf>
    <xf numFmtId="169" fontId="11" fillId="28" borderId="10" xfId="0" applyNumberFormat="1" applyFont="1" applyFill="1" applyBorder="1" applyAlignment="1">
      <alignment horizontal="center" vertical="center" wrapText="1"/>
    </xf>
    <xf numFmtId="0" fontId="11" fillId="0" borderId="10" xfId="54" applyFont="1" applyFill="1" applyBorder="1" applyAlignment="1">
      <alignment horizontal="center" vertical="center" wrapText="1"/>
    </xf>
    <xf numFmtId="49" fontId="11" fillId="25" borderId="12" xfId="0" applyNumberFormat="1" applyFont="1" applyFill="1" applyBorder="1" applyAlignment="1">
      <alignment horizontal="center" vertical="center" wrapText="1"/>
    </xf>
    <xf numFmtId="0" fontId="11" fillId="28" borderId="10" xfId="54" applyFont="1" applyFill="1" applyBorder="1" applyAlignment="1">
      <alignment horizontal="center" vertical="center"/>
    </xf>
    <xf numFmtId="49" fontId="11" fillId="0" borderId="10" xfId="54" applyNumberFormat="1" applyFont="1" applyFill="1" applyBorder="1" applyAlignment="1">
      <alignment horizontal="center" vertical="center"/>
    </xf>
    <xf numFmtId="0" fontId="11" fillId="27" borderId="10" xfId="54" applyFont="1" applyFill="1" applyBorder="1" applyAlignment="1">
      <alignment horizontal="center" vertical="center"/>
    </xf>
    <xf numFmtId="49" fontId="11" fillId="28" borderId="10" xfId="54" applyNumberFormat="1" applyFont="1" applyFill="1" applyBorder="1" applyAlignment="1">
      <alignment horizontal="center" vertical="center"/>
    </xf>
    <xf numFmtId="167" fontId="11" fillId="28" borderId="10" xfId="54" applyNumberFormat="1" applyFont="1" applyFill="1" applyBorder="1" applyAlignment="1">
      <alignment horizontal="center" vertical="center" wrapText="1"/>
    </xf>
    <xf numFmtId="49" fontId="11" fillId="26" borderId="10" xfId="54" applyNumberFormat="1" applyFont="1" applyFill="1" applyBorder="1" applyAlignment="1">
      <alignment horizontal="center" vertical="center"/>
    </xf>
    <xf numFmtId="167" fontId="11" fillId="26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6" fillId="0" borderId="0" xfId="54" applyFont="1" applyAlignment="1">
      <alignment horizontal="center" vertical="center"/>
    </xf>
    <xf numFmtId="0" fontId="32" fillId="0" borderId="0" xfId="54" applyFont="1" applyAlignment="1">
      <alignment horizontal="center" vertical="center"/>
    </xf>
    <xf numFmtId="0" fontId="34" fillId="0" borderId="0" xfId="37" applyFont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11" fillId="27" borderId="10" xfId="0" applyNumberFormat="1" applyFont="1" applyFill="1" applyBorder="1" applyAlignment="1" applyProtection="1">
      <alignment horizontal="center" vertical="center" wrapText="1"/>
    </xf>
    <xf numFmtId="49" fontId="11" fillId="28" borderId="10" xfId="0" applyNumberFormat="1" applyFont="1" applyFill="1" applyBorder="1" applyAlignment="1">
      <alignment horizontal="center" vertical="center" wrapText="1"/>
    </xf>
    <xf numFmtId="49" fontId="11" fillId="27" borderId="10" xfId="0" applyNumberFormat="1" applyFont="1" applyFill="1" applyBorder="1" applyAlignment="1">
      <alignment horizontal="center" vertical="center" wrapText="1"/>
    </xf>
    <xf numFmtId="49" fontId="11" fillId="26" borderId="10" xfId="0" applyNumberFormat="1" applyFont="1" applyFill="1" applyBorder="1" applyAlignment="1">
      <alignment horizontal="center" vertical="center" wrapText="1"/>
    </xf>
    <xf numFmtId="49" fontId="11" fillId="26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26" borderId="12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70" fontId="11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167" fontId="11" fillId="0" borderId="10" xfId="0" applyNumberFormat="1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2" fontId="32" fillId="0" borderId="10" xfId="54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/>
    </xf>
    <xf numFmtId="0" fontId="11" fillId="25" borderId="12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2" fontId="11" fillId="0" borderId="12" xfId="54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8" fontId="11" fillId="0" borderId="12" xfId="0" applyNumberFormat="1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32" fillId="0" borderId="0" xfId="54" applyFont="1" applyAlignment="1">
      <alignment horizontal="center" vertical="top"/>
    </xf>
    <xf numFmtId="0" fontId="11" fillId="0" borderId="11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13" xfId="0" applyFont="1" applyFill="1" applyBorder="1" applyAlignment="1">
      <alignment horizontal="center" vertical="center" textRotation="90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5" fillId="0" borderId="0" xfId="54" applyFont="1" applyAlignment="1">
      <alignment horizontal="center" vertical="center"/>
    </xf>
  </cellXfs>
  <cellStyles count="27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1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07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2" xfId="52" xr:uid="{00000000-0005-0000-0000-000054000000}"/>
    <cellStyle name="Обычный 6 2 2" xfId="53" xr:uid="{00000000-0005-0000-0000-000055000000}"/>
    <cellStyle name="Обычный 6 2 2 2" xfId="109" xr:uid="{00000000-0005-0000-0000-000056000000}"/>
    <cellStyle name="Обычный 6 2 2 2 2" xfId="126" xr:uid="{00000000-0005-0000-0000-000057000000}"/>
    <cellStyle name="Обычный 6 2 2 2 2 2" xfId="130" xr:uid="{00000000-0005-0000-0000-000058000000}"/>
    <cellStyle name="Обычный 6 2 2 2 2 2 2" xfId="131" xr:uid="{00000000-0005-0000-0000-000059000000}"/>
    <cellStyle name="Обычный 6 2 2 2 2 2 3" xfId="132" xr:uid="{00000000-0005-0000-0000-00005A000000}"/>
    <cellStyle name="Обычный 6 2 2 2 2 3" xfId="133" xr:uid="{00000000-0005-0000-0000-00005B000000}"/>
    <cellStyle name="Обычный 6 2 2 2 2 4" xfId="134" xr:uid="{00000000-0005-0000-0000-00005C000000}"/>
    <cellStyle name="Обычный 6 2 2 2 3" xfId="128" xr:uid="{00000000-0005-0000-0000-00005D000000}"/>
    <cellStyle name="Обычный 6 2 2 2 3 2" xfId="135" xr:uid="{00000000-0005-0000-0000-00005E000000}"/>
    <cellStyle name="Обычный 6 2 2 2 3 3" xfId="136" xr:uid="{00000000-0005-0000-0000-00005F000000}"/>
    <cellStyle name="Обычный 6 2 2 2 4" xfId="137" xr:uid="{00000000-0005-0000-0000-000060000000}"/>
    <cellStyle name="Обычный 6 2 2 2 5" xfId="138" xr:uid="{00000000-0005-0000-0000-000061000000}"/>
    <cellStyle name="Обычный 6 2 2 3" xfId="121" xr:uid="{00000000-0005-0000-0000-000062000000}"/>
    <cellStyle name="Обычный 6 2 2 3 2" xfId="139" xr:uid="{00000000-0005-0000-0000-000063000000}"/>
    <cellStyle name="Обычный 6 2 2 3 2 2" xfId="140" xr:uid="{00000000-0005-0000-0000-000064000000}"/>
    <cellStyle name="Обычный 6 2 2 3 2 3" xfId="141" xr:uid="{00000000-0005-0000-0000-000065000000}"/>
    <cellStyle name="Обычный 6 2 2 3 3" xfId="142" xr:uid="{00000000-0005-0000-0000-000066000000}"/>
    <cellStyle name="Обычный 6 2 2 3 4" xfId="143" xr:uid="{00000000-0005-0000-0000-000067000000}"/>
    <cellStyle name="Обычный 6 2 2 4" xfId="114" xr:uid="{00000000-0005-0000-0000-000068000000}"/>
    <cellStyle name="Обычный 6 2 2 4 2" xfId="144" xr:uid="{00000000-0005-0000-0000-000069000000}"/>
    <cellStyle name="Обычный 6 2 2 4 2 2" xfId="145" xr:uid="{00000000-0005-0000-0000-00006A000000}"/>
    <cellStyle name="Обычный 6 2 2 4 2 3" xfId="146" xr:uid="{00000000-0005-0000-0000-00006B000000}"/>
    <cellStyle name="Обычный 6 2 2 4 3" xfId="147" xr:uid="{00000000-0005-0000-0000-00006C000000}"/>
    <cellStyle name="Обычный 6 2 2 4 4" xfId="148" xr:uid="{00000000-0005-0000-0000-00006D000000}"/>
    <cellStyle name="Обычный 6 2 2 5" xfId="149" xr:uid="{00000000-0005-0000-0000-00006E000000}"/>
    <cellStyle name="Обычный 6 2 2 5 2" xfId="150" xr:uid="{00000000-0005-0000-0000-00006F000000}"/>
    <cellStyle name="Обычный 6 2 2 5 3" xfId="151" xr:uid="{00000000-0005-0000-0000-000070000000}"/>
    <cellStyle name="Обычный 6 2 2 6" xfId="152" xr:uid="{00000000-0005-0000-0000-000071000000}"/>
    <cellStyle name="Обычный 6 2 2 7" xfId="153" xr:uid="{00000000-0005-0000-0000-000072000000}"/>
    <cellStyle name="Обычный 6 2 2 8" xfId="154" xr:uid="{00000000-0005-0000-0000-000073000000}"/>
    <cellStyle name="Обычный 6 2 3" xfId="101" xr:uid="{00000000-0005-0000-0000-000074000000}"/>
    <cellStyle name="Обычный 6 2 3 2" xfId="108" xr:uid="{00000000-0005-0000-0000-000075000000}"/>
    <cellStyle name="Обычный 6 2 3 2 2" xfId="125" xr:uid="{00000000-0005-0000-0000-000076000000}"/>
    <cellStyle name="Обычный 6 2 3 2 2 2" xfId="155" xr:uid="{00000000-0005-0000-0000-000077000000}"/>
    <cellStyle name="Обычный 6 2 3 2 2 2 2" xfId="156" xr:uid="{00000000-0005-0000-0000-000078000000}"/>
    <cellStyle name="Обычный 6 2 3 2 2 2 3" xfId="157" xr:uid="{00000000-0005-0000-0000-000079000000}"/>
    <cellStyle name="Обычный 6 2 3 2 2 3" xfId="158" xr:uid="{00000000-0005-0000-0000-00007A000000}"/>
    <cellStyle name="Обычный 6 2 3 2 2 4" xfId="159" xr:uid="{00000000-0005-0000-0000-00007B000000}"/>
    <cellStyle name="Обычный 6 2 3 2 3" xfId="127" xr:uid="{00000000-0005-0000-0000-00007C000000}"/>
    <cellStyle name="Обычный 6 2 3 2 3 2" xfId="160" xr:uid="{00000000-0005-0000-0000-00007D000000}"/>
    <cellStyle name="Обычный 6 2 3 2 3 3" xfId="161" xr:uid="{00000000-0005-0000-0000-00007E000000}"/>
    <cellStyle name="Обычный 6 2 3 2 4" xfId="162" xr:uid="{00000000-0005-0000-0000-00007F000000}"/>
    <cellStyle name="Обычный 6 2 3 2 5" xfId="163" xr:uid="{00000000-0005-0000-0000-000080000000}"/>
    <cellStyle name="Обычный 6 2 3 3" xfId="123" xr:uid="{00000000-0005-0000-0000-000081000000}"/>
    <cellStyle name="Обычный 6 2 3 3 2" xfId="164" xr:uid="{00000000-0005-0000-0000-000082000000}"/>
    <cellStyle name="Обычный 6 2 3 3 2 2" xfId="165" xr:uid="{00000000-0005-0000-0000-000083000000}"/>
    <cellStyle name="Обычный 6 2 3 3 2 3" xfId="166" xr:uid="{00000000-0005-0000-0000-000084000000}"/>
    <cellStyle name="Обычный 6 2 3 3 3" xfId="167" xr:uid="{00000000-0005-0000-0000-000085000000}"/>
    <cellStyle name="Обычный 6 2 3 3 4" xfId="168" xr:uid="{00000000-0005-0000-0000-000086000000}"/>
    <cellStyle name="Обычный 6 2 3 4" xfId="116" xr:uid="{00000000-0005-0000-0000-000087000000}"/>
    <cellStyle name="Обычный 6 2 3 4 2" xfId="169" xr:uid="{00000000-0005-0000-0000-000088000000}"/>
    <cellStyle name="Обычный 6 2 3 4 2 2" xfId="170" xr:uid="{00000000-0005-0000-0000-000089000000}"/>
    <cellStyle name="Обычный 6 2 3 4 2 3" xfId="171" xr:uid="{00000000-0005-0000-0000-00008A000000}"/>
    <cellStyle name="Обычный 6 2 3 4 3" xfId="172" xr:uid="{00000000-0005-0000-0000-00008B000000}"/>
    <cellStyle name="Обычный 6 2 3 4 4" xfId="173" xr:uid="{00000000-0005-0000-0000-00008C000000}"/>
    <cellStyle name="Обычный 6 2 3 5" xfId="174" xr:uid="{00000000-0005-0000-0000-00008D000000}"/>
    <cellStyle name="Обычный 6 2 3 5 2" xfId="175" xr:uid="{00000000-0005-0000-0000-00008E000000}"/>
    <cellStyle name="Обычный 6 2 3 5 3" xfId="176" xr:uid="{00000000-0005-0000-0000-00008F000000}"/>
    <cellStyle name="Обычный 6 2 3 6" xfId="177" xr:uid="{00000000-0005-0000-0000-000090000000}"/>
    <cellStyle name="Обычный 6 2 3 7" xfId="178" xr:uid="{00000000-0005-0000-0000-000091000000}"/>
    <cellStyle name="Обычный 6 2 3 8" xfId="179" xr:uid="{00000000-0005-0000-0000-000092000000}"/>
    <cellStyle name="Обычный 6 2 4" xfId="120" xr:uid="{00000000-0005-0000-0000-000093000000}"/>
    <cellStyle name="Обычный 6 2 4 2" xfId="180" xr:uid="{00000000-0005-0000-0000-000094000000}"/>
    <cellStyle name="Обычный 6 2 4 2 2" xfId="181" xr:uid="{00000000-0005-0000-0000-000095000000}"/>
    <cellStyle name="Обычный 6 2 4 2 3" xfId="182" xr:uid="{00000000-0005-0000-0000-000096000000}"/>
    <cellStyle name="Обычный 6 2 4 3" xfId="183" xr:uid="{00000000-0005-0000-0000-000097000000}"/>
    <cellStyle name="Обычный 6 2 4 4" xfId="184" xr:uid="{00000000-0005-0000-0000-000098000000}"/>
    <cellStyle name="Обычный 6 2 5" xfId="113" xr:uid="{00000000-0005-0000-0000-000099000000}"/>
    <cellStyle name="Обычный 6 2 5 2" xfId="185" xr:uid="{00000000-0005-0000-0000-00009A000000}"/>
    <cellStyle name="Обычный 6 2 5 2 2" xfId="186" xr:uid="{00000000-0005-0000-0000-00009B000000}"/>
    <cellStyle name="Обычный 6 2 5 2 3" xfId="187" xr:uid="{00000000-0005-0000-0000-00009C000000}"/>
    <cellStyle name="Обычный 6 2 5 3" xfId="188" xr:uid="{00000000-0005-0000-0000-00009D000000}"/>
    <cellStyle name="Обычный 6 2 5 4" xfId="189" xr:uid="{00000000-0005-0000-0000-00009E000000}"/>
    <cellStyle name="Обычный 6 2 6" xfId="190" xr:uid="{00000000-0005-0000-0000-00009F000000}"/>
    <cellStyle name="Обычный 6 2 6 2" xfId="191" xr:uid="{00000000-0005-0000-0000-0000A0000000}"/>
    <cellStyle name="Обычный 6 2 6 3" xfId="192" xr:uid="{00000000-0005-0000-0000-0000A1000000}"/>
    <cellStyle name="Обычный 6 2 7" xfId="193" xr:uid="{00000000-0005-0000-0000-0000A2000000}"/>
    <cellStyle name="Обычный 6 2 8" xfId="194" xr:uid="{00000000-0005-0000-0000-0000A3000000}"/>
    <cellStyle name="Обычный 6 2 9" xfId="195" xr:uid="{00000000-0005-0000-0000-0000A4000000}"/>
    <cellStyle name="Обычный 6 3" xfId="117" xr:uid="{00000000-0005-0000-0000-0000A5000000}"/>
    <cellStyle name="Обычный 6 3 2" xfId="196" xr:uid="{00000000-0005-0000-0000-0000A6000000}"/>
    <cellStyle name="Обычный 6 3 2 2" xfId="197" xr:uid="{00000000-0005-0000-0000-0000A7000000}"/>
    <cellStyle name="Обычный 6 3 2 3" xfId="198" xr:uid="{00000000-0005-0000-0000-0000A8000000}"/>
    <cellStyle name="Обычный 6 3 3" xfId="199" xr:uid="{00000000-0005-0000-0000-0000A9000000}"/>
    <cellStyle name="Обычный 6 3 4" xfId="200" xr:uid="{00000000-0005-0000-0000-0000AA000000}"/>
    <cellStyle name="Обычный 6 4" xfId="110" xr:uid="{00000000-0005-0000-0000-0000AB000000}"/>
    <cellStyle name="Обычный 6 4 2" xfId="201" xr:uid="{00000000-0005-0000-0000-0000AC000000}"/>
    <cellStyle name="Обычный 6 4 2 2" xfId="202" xr:uid="{00000000-0005-0000-0000-0000AD000000}"/>
    <cellStyle name="Обычный 6 4 2 3" xfId="203" xr:uid="{00000000-0005-0000-0000-0000AE000000}"/>
    <cellStyle name="Обычный 6 4 3" xfId="204" xr:uid="{00000000-0005-0000-0000-0000AF000000}"/>
    <cellStyle name="Обычный 6 4 4" xfId="205" xr:uid="{00000000-0005-0000-0000-0000B0000000}"/>
    <cellStyle name="Обычный 6 5" xfId="206" xr:uid="{00000000-0005-0000-0000-0000B1000000}"/>
    <cellStyle name="Обычный 6 5 2" xfId="207" xr:uid="{00000000-0005-0000-0000-0000B2000000}"/>
    <cellStyle name="Обычный 6 5 3" xfId="208" xr:uid="{00000000-0005-0000-0000-0000B3000000}"/>
    <cellStyle name="Обычный 6 6" xfId="209" xr:uid="{00000000-0005-0000-0000-0000B4000000}"/>
    <cellStyle name="Обычный 6 7" xfId="210" xr:uid="{00000000-0005-0000-0000-0000B5000000}"/>
    <cellStyle name="Обычный 6 8" xfId="211" xr:uid="{00000000-0005-0000-0000-0000B6000000}"/>
    <cellStyle name="Обычный 7" xfId="54" xr:uid="{00000000-0005-0000-0000-0000B7000000}"/>
    <cellStyle name="Обычный 7 2" xfId="58" xr:uid="{00000000-0005-0000-0000-0000B8000000}"/>
    <cellStyle name="Обычный 7 2 2" xfId="122" xr:uid="{00000000-0005-0000-0000-0000B9000000}"/>
    <cellStyle name="Обычный 7 2 2 2" xfId="212" xr:uid="{00000000-0005-0000-0000-0000BA000000}"/>
    <cellStyle name="Обычный 7 2 2 2 2" xfId="213" xr:uid="{00000000-0005-0000-0000-0000BB000000}"/>
    <cellStyle name="Обычный 7 2 2 2 3" xfId="214" xr:uid="{00000000-0005-0000-0000-0000BC000000}"/>
    <cellStyle name="Обычный 7 2 2 3" xfId="215" xr:uid="{00000000-0005-0000-0000-0000BD000000}"/>
    <cellStyle name="Обычный 7 2 2 4" xfId="216" xr:uid="{00000000-0005-0000-0000-0000BE000000}"/>
    <cellStyle name="Обычный 7 2 3" xfId="115" xr:uid="{00000000-0005-0000-0000-0000BF000000}"/>
    <cellStyle name="Обычный 7 2 3 2" xfId="217" xr:uid="{00000000-0005-0000-0000-0000C0000000}"/>
    <cellStyle name="Обычный 7 2 3 2 2" xfId="218" xr:uid="{00000000-0005-0000-0000-0000C1000000}"/>
    <cellStyle name="Обычный 7 2 3 2 3" xfId="219" xr:uid="{00000000-0005-0000-0000-0000C2000000}"/>
    <cellStyle name="Обычный 7 2 3 3" xfId="220" xr:uid="{00000000-0005-0000-0000-0000C3000000}"/>
    <cellStyle name="Обычный 7 2 3 4" xfId="221" xr:uid="{00000000-0005-0000-0000-0000C4000000}"/>
    <cellStyle name="Обычный 7 2 4" xfId="222" xr:uid="{00000000-0005-0000-0000-0000C5000000}"/>
    <cellStyle name="Обычный 7 2 4 2" xfId="223" xr:uid="{00000000-0005-0000-0000-0000C6000000}"/>
    <cellStyle name="Обычный 7 2 4 3" xfId="224" xr:uid="{00000000-0005-0000-0000-0000C7000000}"/>
    <cellStyle name="Обычный 7 2 5" xfId="225" xr:uid="{00000000-0005-0000-0000-0000C8000000}"/>
    <cellStyle name="Обычный 7 2 6" xfId="226" xr:uid="{00000000-0005-0000-0000-0000C9000000}"/>
    <cellStyle name="Обычный 7 2 7" xfId="227" xr:uid="{00000000-0005-0000-0000-0000CA000000}"/>
    <cellStyle name="Обычный 8" xfId="57" xr:uid="{00000000-0005-0000-0000-0000CB000000}"/>
    <cellStyle name="Обычный 9" xfId="106" xr:uid="{00000000-0005-0000-0000-0000CC000000}"/>
    <cellStyle name="Обычный 9 2" xfId="124" xr:uid="{00000000-0005-0000-0000-0000CD000000}"/>
    <cellStyle name="Обычный 9 2 2" xfId="228" xr:uid="{00000000-0005-0000-0000-0000CE000000}"/>
    <cellStyle name="Обычный 9 2 2 2" xfId="229" xr:uid="{00000000-0005-0000-0000-0000CF000000}"/>
    <cellStyle name="Обычный 9 2 2 3" xfId="230" xr:uid="{00000000-0005-0000-0000-0000D0000000}"/>
    <cellStyle name="Обычный 9 2 2 4" xfId="231" xr:uid="{00000000-0005-0000-0000-0000D1000000}"/>
    <cellStyle name="Обычный 9 2 3" xfId="232" xr:uid="{00000000-0005-0000-0000-0000D2000000}"/>
    <cellStyle name="Обычный 9 2 4" xfId="233" xr:uid="{00000000-0005-0000-0000-0000D3000000}"/>
    <cellStyle name="Обычный 9 3" xfId="129" xr:uid="{00000000-0005-0000-0000-0000D4000000}"/>
    <cellStyle name="Обычный 9 3 2" xfId="234" xr:uid="{00000000-0005-0000-0000-0000D5000000}"/>
    <cellStyle name="Обычный 9 3 3" xfId="235" xr:uid="{00000000-0005-0000-0000-0000D6000000}"/>
    <cellStyle name="Обычный 9 3 4" xfId="236" xr:uid="{00000000-0005-0000-0000-0000D7000000}"/>
    <cellStyle name="Обычный 9 4" xfId="237" xr:uid="{00000000-0005-0000-0000-0000D8000000}"/>
    <cellStyle name="Обычный 9 5" xfId="238" xr:uid="{00000000-0005-0000-0000-0000D9000000}"/>
    <cellStyle name="Плохой" xfId="38" builtinId="27" customBuiltin="1"/>
    <cellStyle name="Плохой 2" xfId="95" xr:uid="{00000000-0005-0000-0000-0000DB000000}"/>
    <cellStyle name="Пояснение" xfId="39" builtinId="53" customBuiltin="1"/>
    <cellStyle name="Пояснение 2" xfId="96" xr:uid="{00000000-0005-0000-0000-0000DD000000}"/>
    <cellStyle name="Примечание" xfId="40" builtinId="10" customBuiltin="1"/>
    <cellStyle name="Примечание 2" xfId="97" xr:uid="{00000000-0005-0000-0000-0000DF000000}"/>
    <cellStyle name="Процентный 2" xfId="103" xr:uid="{00000000-0005-0000-0000-0000E0000000}"/>
    <cellStyle name="Процентный 3" xfId="104" xr:uid="{00000000-0005-0000-0000-0000E1000000}"/>
    <cellStyle name="Связанная ячейка" xfId="41" builtinId="24" customBuiltin="1"/>
    <cellStyle name="Связанная ячейка 2" xfId="98" xr:uid="{00000000-0005-0000-0000-0000E3000000}"/>
    <cellStyle name="Стиль 1" xfId="105" xr:uid="{00000000-0005-0000-0000-0000E4000000}"/>
    <cellStyle name="Текст предупреждения" xfId="42" builtinId="11" customBuiltin="1"/>
    <cellStyle name="Текст предупреждения 2" xfId="99" xr:uid="{00000000-0005-0000-0000-0000E6000000}"/>
    <cellStyle name="Финансовый 2" xfId="49" xr:uid="{00000000-0005-0000-0000-0000E7000000}"/>
    <cellStyle name="Финансовый 2 2" xfId="118" xr:uid="{00000000-0005-0000-0000-0000E8000000}"/>
    <cellStyle name="Финансовый 2 2 2" xfId="239" xr:uid="{00000000-0005-0000-0000-0000E9000000}"/>
    <cellStyle name="Финансовый 2 2 2 2" xfId="240" xr:uid="{00000000-0005-0000-0000-0000EA000000}"/>
    <cellStyle name="Финансовый 2 2 2 2 2" xfId="50" xr:uid="{00000000-0005-0000-0000-0000EB000000}"/>
    <cellStyle name="Финансовый 2 2 2 3" xfId="241" xr:uid="{00000000-0005-0000-0000-0000EC000000}"/>
    <cellStyle name="Финансовый 2 2 3" xfId="242" xr:uid="{00000000-0005-0000-0000-0000ED000000}"/>
    <cellStyle name="Финансовый 2 2 4" xfId="243" xr:uid="{00000000-0005-0000-0000-0000EE000000}"/>
    <cellStyle name="Финансовый 2 3" xfId="111" xr:uid="{00000000-0005-0000-0000-0000EF000000}"/>
    <cellStyle name="Финансовый 2 3 2" xfId="244" xr:uid="{00000000-0005-0000-0000-0000F0000000}"/>
    <cellStyle name="Финансовый 2 3 2 2" xfId="245" xr:uid="{00000000-0005-0000-0000-0000F1000000}"/>
    <cellStyle name="Финансовый 2 3 2 3" xfId="246" xr:uid="{00000000-0005-0000-0000-0000F2000000}"/>
    <cellStyle name="Финансовый 2 3 3" xfId="247" xr:uid="{00000000-0005-0000-0000-0000F3000000}"/>
    <cellStyle name="Финансовый 2 3 4" xfId="248" xr:uid="{00000000-0005-0000-0000-0000F4000000}"/>
    <cellStyle name="Финансовый 2 4" xfId="249" xr:uid="{00000000-0005-0000-0000-0000F5000000}"/>
    <cellStyle name="Финансовый 2 4 2" xfId="250" xr:uid="{00000000-0005-0000-0000-0000F6000000}"/>
    <cellStyle name="Финансовый 2 4 3" xfId="251" xr:uid="{00000000-0005-0000-0000-0000F7000000}"/>
    <cellStyle name="Финансовый 2 5" xfId="252" xr:uid="{00000000-0005-0000-0000-0000F8000000}"/>
    <cellStyle name="Финансовый 2 6" xfId="253" xr:uid="{00000000-0005-0000-0000-0000F9000000}"/>
    <cellStyle name="Финансовый 2 7" xfId="254" xr:uid="{00000000-0005-0000-0000-0000FA000000}"/>
    <cellStyle name="Финансовый 3" xfId="51" xr:uid="{00000000-0005-0000-0000-0000FB000000}"/>
    <cellStyle name="Финансовый 3 2" xfId="119" xr:uid="{00000000-0005-0000-0000-0000FC000000}"/>
    <cellStyle name="Финансовый 3 2 2" xfId="255" xr:uid="{00000000-0005-0000-0000-0000FD000000}"/>
    <cellStyle name="Финансовый 3 2 2 2" xfId="256" xr:uid="{00000000-0005-0000-0000-0000FE000000}"/>
    <cellStyle name="Финансовый 3 2 2 3" xfId="257" xr:uid="{00000000-0005-0000-0000-0000FF000000}"/>
    <cellStyle name="Финансовый 3 2 3" xfId="258" xr:uid="{00000000-0005-0000-0000-000000010000}"/>
    <cellStyle name="Финансовый 3 2 4" xfId="259" xr:uid="{00000000-0005-0000-0000-000001010000}"/>
    <cellStyle name="Финансовый 3 3" xfId="112" xr:uid="{00000000-0005-0000-0000-000002010000}"/>
    <cellStyle name="Финансовый 3 3 2" xfId="260" xr:uid="{00000000-0005-0000-0000-000003010000}"/>
    <cellStyle name="Финансовый 3 3 2 2" xfId="261" xr:uid="{00000000-0005-0000-0000-000004010000}"/>
    <cellStyle name="Финансовый 3 3 2 3" xfId="262" xr:uid="{00000000-0005-0000-0000-000005010000}"/>
    <cellStyle name="Финансовый 3 3 3" xfId="263" xr:uid="{00000000-0005-0000-0000-000006010000}"/>
    <cellStyle name="Финансовый 3 3 4" xfId="264" xr:uid="{00000000-0005-0000-0000-000007010000}"/>
    <cellStyle name="Финансовый 3 4" xfId="265" xr:uid="{00000000-0005-0000-0000-000008010000}"/>
    <cellStyle name="Финансовый 3 4 2" xfId="266" xr:uid="{00000000-0005-0000-0000-000009010000}"/>
    <cellStyle name="Финансовый 3 4 3" xfId="267" xr:uid="{00000000-0005-0000-0000-00000A010000}"/>
    <cellStyle name="Финансовый 3 5" xfId="268" xr:uid="{00000000-0005-0000-0000-00000B010000}"/>
    <cellStyle name="Финансовый 3 6" xfId="269" xr:uid="{00000000-0005-0000-0000-00000C010000}"/>
    <cellStyle name="Финансовый 3 7" xfId="270" xr:uid="{00000000-0005-0000-0000-00000D010000}"/>
    <cellStyle name="Хороший" xfId="43" builtinId="26" customBuiltin="1"/>
    <cellStyle name="Хороший 2" xfId="100" xr:uid="{00000000-0005-0000-0000-00000F010000}"/>
  </cellStyles>
  <dxfs count="1256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K147"/>
  <sheetViews>
    <sheetView tabSelected="1" view="pageBreakPreview" zoomScale="60" zoomScaleNormal="100" workbookViewId="0">
      <selection activeCell="H3" sqref="H3"/>
    </sheetView>
  </sheetViews>
  <sheetFormatPr defaultRowHeight="15.75" x14ac:dyDescent="0.25"/>
  <cols>
    <col min="1" max="1" width="10.625" style="1" customWidth="1"/>
    <col min="2" max="2" width="32.875" style="74" customWidth="1"/>
    <col min="3" max="3" width="20.75" style="74" customWidth="1"/>
    <col min="4" max="4" width="5.5" style="74" customWidth="1"/>
    <col min="5" max="6" width="6" style="74" customWidth="1"/>
    <col min="7" max="8" width="7.625" style="74" customWidth="1"/>
    <col min="9" max="9" width="11.75" style="74" customWidth="1"/>
    <col min="10" max="10" width="9.25" style="74" customWidth="1"/>
    <col min="11" max="11" width="6.75" style="74" customWidth="1"/>
    <col min="12" max="12" width="12.125" style="74" customWidth="1"/>
    <col min="13" max="13" width="9.625" style="73" customWidth="1"/>
    <col min="14" max="14" width="12.125" style="73" customWidth="1"/>
    <col min="15" max="15" width="16.75" style="73" customWidth="1"/>
    <col min="16" max="16" width="17.75" style="73" customWidth="1"/>
    <col min="17" max="17" width="18.125" style="73" customWidth="1"/>
    <col min="18" max="18" width="16.75" style="73" customWidth="1"/>
    <col min="19" max="19" width="19.375" style="73" customWidth="1"/>
    <col min="20" max="23" width="10.75" style="73" customWidth="1"/>
    <col min="24" max="24" width="10.625" style="73" customWidth="1"/>
    <col min="25" max="34" width="10.625" style="94" customWidth="1"/>
    <col min="35" max="48" width="10.75" style="73" customWidth="1"/>
    <col min="49" max="102" width="10.75" style="74" customWidth="1"/>
    <col min="103" max="103" width="12.125" style="74" customWidth="1"/>
    <col min="104" max="104" width="10.75" style="74" customWidth="1"/>
    <col min="105" max="105" width="63.625" style="74" customWidth="1"/>
    <col min="106" max="115" width="9" style="74"/>
    <col min="116" max="16384" width="9" style="1"/>
  </cols>
  <sheetData>
    <row r="1" spans="1:105" x14ac:dyDescent="0.25">
      <c r="A1" s="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AO1" s="137" t="s">
        <v>55</v>
      </c>
      <c r="AP1" s="137"/>
      <c r="AQ1" s="137"/>
      <c r="AR1" s="137"/>
      <c r="AW1" s="73"/>
      <c r="AX1" s="73"/>
      <c r="AY1" s="73"/>
    </row>
    <row r="2" spans="1:105" x14ac:dyDescent="0.25">
      <c r="A2" s="2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AO2" s="137" t="s">
        <v>56</v>
      </c>
      <c r="AP2" s="137"/>
      <c r="AQ2" s="137"/>
      <c r="AR2" s="137"/>
      <c r="AW2" s="73"/>
      <c r="AX2" s="73"/>
      <c r="AY2" s="73"/>
    </row>
    <row r="3" spans="1:105" x14ac:dyDescent="0.2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AO3" s="137" t="s">
        <v>57</v>
      </c>
      <c r="AP3" s="137"/>
      <c r="AQ3" s="137"/>
      <c r="AR3" s="137"/>
      <c r="AW3" s="73"/>
      <c r="AX3" s="73"/>
      <c r="AY3" s="73"/>
    </row>
    <row r="4" spans="1:105" ht="18.75" x14ac:dyDescent="0.25">
      <c r="A4" s="138" t="s">
        <v>54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W4" s="73"/>
      <c r="AX4" s="73"/>
      <c r="AY4" s="73"/>
    </row>
    <row r="5" spans="1:105" ht="18.75" x14ac:dyDescent="0.3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</row>
    <row r="6" spans="1:105" ht="18.75" x14ac:dyDescent="0.25">
      <c r="A6" s="141" t="s">
        <v>386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</row>
    <row r="7" spans="1:105" x14ac:dyDescent="0.25">
      <c r="A7" s="129" t="s">
        <v>18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</row>
    <row r="8" spans="1:105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W8" s="73"/>
      <c r="AX8" s="73"/>
      <c r="AY8" s="73"/>
      <c r="CG8" s="77"/>
    </row>
    <row r="9" spans="1:105" ht="18.75" x14ac:dyDescent="0.3">
      <c r="A9" s="139" t="s">
        <v>58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</row>
    <row r="10" spans="1:105" ht="18.75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</row>
    <row r="11" spans="1:105" ht="18.75" x14ac:dyDescent="0.3">
      <c r="A11" s="139" t="s">
        <v>385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</row>
    <row r="12" spans="1:105" x14ac:dyDescent="0.25">
      <c r="A12" s="136" t="s">
        <v>43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</row>
    <row r="13" spans="1:105" x14ac:dyDescent="0.25">
      <c r="A13" s="2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</row>
    <row r="14" spans="1:105" ht="55.5" customHeight="1" x14ac:dyDescent="0.25">
      <c r="A14" s="118" t="s">
        <v>15</v>
      </c>
      <c r="B14" s="118" t="s">
        <v>7</v>
      </c>
      <c r="C14" s="118" t="s">
        <v>45</v>
      </c>
      <c r="D14" s="119" t="s">
        <v>14</v>
      </c>
      <c r="E14" s="119" t="s">
        <v>16</v>
      </c>
      <c r="F14" s="118" t="s">
        <v>17</v>
      </c>
      <c r="G14" s="118"/>
      <c r="H14" s="118" t="s">
        <v>2</v>
      </c>
      <c r="I14" s="118"/>
      <c r="J14" s="118"/>
      <c r="K14" s="118"/>
      <c r="L14" s="118"/>
      <c r="M14" s="118"/>
      <c r="N14" s="130" t="s">
        <v>19</v>
      </c>
      <c r="O14" s="123" t="s">
        <v>276</v>
      </c>
      <c r="P14" s="118" t="s">
        <v>47</v>
      </c>
      <c r="Q14" s="118"/>
      <c r="R14" s="118"/>
      <c r="S14" s="118"/>
      <c r="T14" s="118" t="s">
        <v>11</v>
      </c>
      <c r="U14" s="118"/>
      <c r="V14" s="133" t="s">
        <v>10</v>
      </c>
      <c r="W14" s="134"/>
      <c r="X14" s="135"/>
      <c r="Y14" s="115" t="s">
        <v>269</v>
      </c>
      <c r="Z14" s="116"/>
      <c r="AA14" s="116"/>
      <c r="AB14" s="116"/>
      <c r="AC14" s="116"/>
      <c r="AD14" s="116"/>
      <c r="AE14" s="116"/>
      <c r="AF14" s="116"/>
      <c r="AG14" s="116"/>
      <c r="AH14" s="117"/>
      <c r="AI14" s="118" t="s">
        <v>171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5" t="s">
        <v>8</v>
      </c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7"/>
      <c r="DA14" s="126" t="s">
        <v>13</v>
      </c>
    </row>
    <row r="15" spans="1:105" ht="48" customHeight="1" x14ac:dyDescent="0.25">
      <c r="A15" s="118"/>
      <c r="B15" s="118"/>
      <c r="C15" s="118"/>
      <c r="D15" s="119"/>
      <c r="E15" s="119"/>
      <c r="F15" s="118"/>
      <c r="G15" s="118"/>
      <c r="H15" s="115" t="s">
        <v>3</v>
      </c>
      <c r="I15" s="116"/>
      <c r="J15" s="117"/>
      <c r="K15" s="120" t="s">
        <v>12</v>
      </c>
      <c r="L15" s="121"/>
      <c r="M15" s="122"/>
      <c r="N15" s="131"/>
      <c r="O15" s="124"/>
      <c r="P15" s="118" t="s">
        <v>3</v>
      </c>
      <c r="Q15" s="118"/>
      <c r="R15" s="118" t="s">
        <v>12</v>
      </c>
      <c r="S15" s="118"/>
      <c r="T15" s="118"/>
      <c r="U15" s="118"/>
      <c r="V15" s="120"/>
      <c r="W15" s="121"/>
      <c r="X15" s="122"/>
      <c r="Y15" s="118" t="s">
        <v>272</v>
      </c>
      <c r="Z15" s="118"/>
      <c r="AA15" s="118"/>
      <c r="AB15" s="118"/>
      <c r="AC15" s="118"/>
      <c r="AD15" s="115" t="s">
        <v>270</v>
      </c>
      <c r="AE15" s="116"/>
      <c r="AF15" s="116"/>
      <c r="AG15" s="116"/>
      <c r="AH15" s="117"/>
      <c r="AI15" s="118" t="s">
        <v>271</v>
      </c>
      <c r="AJ15" s="118"/>
      <c r="AK15" s="118"/>
      <c r="AL15" s="118"/>
      <c r="AM15" s="118"/>
      <c r="AN15" s="118" t="s">
        <v>384</v>
      </c>
      <c r="AO15" s="118"/>
      <c r="AP15" s="118"/>
      <c r="AQ15" s="118"/>
      <c r="AR15" s="118"/>
      <c r="AS15" s="118" t="s">
        <v>264</v>
      </c>
      <c r="AT15" s="118"/>
      <c r="AU15" s="118"/>
      <c r="AV15" s="118"/>
      <c r="AW15" s="118"/>
      <c r="AX15" s="118" t="s">
        <v>204</v>
      </c>
      <c r="AY15" s="118"/>
      <c r="AZ15" s="118"/>
      <c r="BA15" s="118"/>
      <c r="BB15" s="118"/>
      <c r="BC15" s="115" t="s">
        <v>265</v>
      </c>
      <c r="BD15" s="116"/>
      <c r="BE15" s="116"/>
      <c r="BF15" s="116"/>
      <c r="BG15" s="117"/>
      <c r="BH15" s="118" t="s">
        <v>206</v>
      </c>
      <c r="BI15" s="118"/>
      <c r="BJ15" s="118"/>
      <c r="BK15" s="118"/>
      <c r="BL15" s="118"/>
      <c r="BM15" s="115" t="s">
        <v>266</v>
      </c>
      <c r="BN15" s="116"/>
      <c r="BO15" s="116"/>
      <c r="BP15" s="116"/>
      <c r="BQ15" s="117"/>
      <c r="BR15" s="115" t="s">
        <v>207</v>
      </c>
      <c r="BS15" s="116"/>
      <c r="BT15" s="116"/>
      <c r="BU15" s="116"/>
      <c r="BV15" s="117"/>
      <c r="BW15" s="115" t="s">
        <v>267</v>
      </c>
      <c r="BX15" s="116"/>
      <c r="BY15" s="116"/>
      <c r="BZ15" s="116"/>
      <c r="CA15" s="117"/>
      <c r="CB15" s="115" t="s">
        <v>208</v>
      </c>
      <c r="CC15" s="116"/>
      <c r="CD15" s="116"/>
      <c r="CE15" s="116"/>
      <c r="CF15" s="117"/>
      <c r="CG15" s="115" t="s">
        <v>268</v>
      </c>
      <c r="CH15" s="116"/>
      <c r="CI15" s="116"/>
      <c r="CJ15" s="116"/>
      <c r="CK15" s="117"/>
      <c r="CL15" s="115" t="s">
        <v>209</v>
      </c>
      <c r="CM15" s="116"/>
      <c r="CN15" s="116"/>
      <c r="CO15" s="116"/>
      <c r="CP15" s="117"/>
      <c r="CQ15" s="115" t="s">
        <v>9</v>
      </c>
      <c r="CR15" s="116"/>
      <c r="CS15" s="116"/>
      <c r="CT15" s="116"/>
      <c r="CU15" s="117"/>
      <c r="CV15" s="115" t="s">
        <v>21</v>
      </c>
      <c r="CW15" s="116"/>
      <c r="CX15" s="116"/>
      <c r="CY15" s="116"/>
      <c r="CZ15" s="117"/>
      <c r="DA15" s="127"/>
    </row>
    <row r="16" spans="1:105" ht="213.75" x14ac:dyDescent="0.25">
      <c r="A16" s="118"/>
      <c r="B16" s="118"/>
      <c r="C16" s="118"/>
      <c r="D16" s="119"/>
      <c r="E16" s="119"/>
      <c r="F16" s="8" t="s">
        <v>20</v>
      </c>
      <c r="G16" s="8" t="s">
        <v>12</v>
      </c>
      <c r="H16" s="6" t="s">
        <v>42</v>
      </c>
      <c r="I16" s="6" t="s">
        <v>1</v>
      </c>
      <c r="J16" s="6" t="s">
        <v>0</v>
      </c>
      <c r="K16" s="6" t="s">
        <v>42</v>
      </c>
      <c r="L16" s="6" t="s">
        <v>1</v>
      </c>
      <c r="M16" s="6" t="s">
        <v>0</v>
      </c>
      <c r="N16" s="132"/>
      <c r="O16" s="125"/>
      <c r="P16" s="6" t="s">
        <v>48</v>
      </c>
      <c r="Q16" s="6" t="s">
        <v>53</v>
      </c>
      <c r="R16" s="6" t="s">
        <v>48</v>
      </c>
      <c r="S16" s="6" t="s">
        <v>53</v>
      </c>
      <c r="T16" s="7" t="s">
        <v>3</v>
      </c>
      <c r="U16" s="7" t="s">
        <v>12</v>
      </c>
      <c r="V16" s="6" t="s">
        <v>273</v>
      </c>
      <c r="W16" s="6" t="s">
        <v>170</v>
      </c>
      <c r="X16" s="6" t="s">
        <v>274</v>
      </c>
      <c r="Y16" s="92" t="s">
        <v>6</v>
      </c>
      <c r="Z16" s="92" t="s">
        <v>4</v>
      </c>
      <c r="AA16" s="92" t="s">
        <v>46</v>
      </c>
      <c r="AB16" s="93" t="s">
        <v>44</v>
      </c>
      <c r="AC16" s="93" t="s">
        <v>5</v>
      </c>
      <c r="AD16" s="92" t="s">
        <v>6</v>
      </c>
      <c r="AE16" s="92" t="s">
        <v>4</v>
      </c>
      <c r="AF16" s="92" t="s">
        <v>46</v>
      </c>
      <c r="AG16" s="93" t="s">
        <v>44</v>
      </c>
      <c r="AH16" s="93" t="s">
        <v>5</v>
      </c>
      <c r="AI16" s="6" t="s">
        <v>6</v>
      </c>
      <c r="AJ16" s="6" t="s">
        <v>4</v>
      </c>
      <c r="AK16" s="6" t="s">
        <v>46</v>
      </c>
      <c r="AL16" s="7" t="s">
        <v>44</v>
      </c>
      <c r="AM16" s="7" t="s">
        <v>5</v>
      </c>
      <c r="AN16" s="6" t="s">
        <v>6</v>
      </c>
      <c r="AO16" s="6" t="s">
        <v>4</v>
      </c>
      <c r="AP16" s="6" t="s">
        <v>46</v>
      </c>
      <c r="AQ16" s="7" t="s">
        <v>44</v>
      </c>
      <c r="AR16" s="7" t="s">
        <v>5</v>
      </c>
      <c r="AS16" s="6" t="s">
        <v>6</v>
      </c>
      <c r="AT16" s="6" t="s">
        <v>4</v>
      </c>
      <c r="AU16" s="6" t="s">
        <v>46</v>
      </c>
      <c r="AV16" s="7" t="s">
        <v>44</v>
      </c>
      <c r="AW16" s="7" t="s">
        <v>5</v>
      </c>
      <c r="AX16" s="6" t="s">
        <v>6</v>
      </c>
      <c r="AY16" s="6" t="s">
        <v>4</v>
      </c>
      <c r="AZ16" s="6" t="s">
        <v>46</v>
      </c>
      <c r="BA16" s="7" t="s">
        <v>44</v>
      </c>
      <c r="BB16" s="7" t="s">
        <v>5</v>
      </c>
      <c r="BC16" s="6" t="s">
        <v>6</v>
      </c>
      <c r="BD16" s="6" t="s">
        <v>4</v>
      </c>
      <c r="BE16" s="6" t="s">
        <v>46</v>
      </c>
      <c r="BF16" s="7" t="s">
        <v>44</v>
      </c>
      <c r="BG16" s="7" t="s">
        <v>5</v>
      </c>
      <c r="BH16" s="6" t="s">
        <v>6</v>
      </c>
      <c r="BI16" s="6" t="s">
        <v>4</v>
      </c>
      <c r="BJ16" s="6" t="s">
        <v>46</v>
      </c>
      <c r="BK16" s="7" t="s">
        <v>44</v>
      </c>
      <c r="BL16" s="7" t="s">
        <v>5</v>
      </c>
      <c r="BM16" s="6" t="s">
        <v>6</v>
      </c>
      <c r="BN16" s="6" t="s">
        <v>4</v>
      </c>
      <c r="BO16" s="6" t="s">
        <v>46</v>
      </c>
      <c r="BP16" s="7" t="s">
        <v>44</v>
      </c>
      <c r="BQ16" s="7" t="s">
        <v>5</v>
      </c>
      <c r="BR16" s="6" t="s">
        <v>6</v>
      </c>
      <c r="BS16" s="6" t="s">
        <v>4</v>
      </c>
      <c r="BT16" s="6" t="s">
        <v>46</v>
      </c>
      <c r="BU16" s="7" t="s">
        <v>44</v>
      </c>
      <c r="BV16" s="7" t="s">
        <v>5</v>
      </c>
      <c r="BW16" s="6" t="s">
        <v>6</v>
      </c>
      <c r="BX16" s="6" t="s">
        <v>4</v>
      </c>
      <c r="BY16" s="6" t="s">
        <v>46</v>
      </c>
      <c r="BZ16" s="7" t="s">
        <v>44</v>
      </c>
      <c r="CA16" s="7" t="s">
        <v>5</v>
      </c>
      <c r="CB16" s="6" t="s">
        <v>6</v>
      </c>
      <c r="CC16" s="6" t="s">
        <v>4</v>
      </c>
      <c r="CD16" s="6" t="s">
        <v>46</v>
      </c>
      <c r="CE16" s="7" t="s">
        <v>44</v>
      </c>
      <c r="CF16" s="7" t="s">
        <v>5</v>
      </c>
      <c r="CG16" s="6" t="s">
        <v>6</v>
      </c>
      <c r="CH16" s="6" t="s">
        <v>4</v>
      </c>
      <c r="CI16" s="6" t="s">
        <v>46</v>
      </c>
      <c r="CJ16" s="7" t="s">
        <v>44</v>
      </c>
      <c r="CK16" s="7" t="s">
        <v>5</v>
      </c>
      <c r="CL16" s="6" t="s">
        <v>6</v>
      </c>
      <c r="CM16" s="6" t="s">
        <v>4</v>
      </c>
      <c r="CN16" s="6" t="s">
        <v>46</v>
      </c>
      <c r="CO16" s="7" t="s">
        <v>44</v>
      </c>
      <c r="CP16" s="7" t="s">
        <v>5</v>
      </c>
      <c r="CQ16" s="6" t="s">
        <v>6</v>
      </c>
      <c r="CR16" s="6" t="s">
        <v>4</v>
      </c>
      <c r="CS16" s="6" t="s">
        <v>46</v>
      </c>
      <c r="CT16" s="7" t="s">
        <v>44</v>
      </c>
      <c r="CU16" s="7" t="s">
        <v>5</v>
      </c>
      <c r="CV16" s="6" t="s">
        <v>6</v>
      </c>
      <c r="CW16" s="6" t="s">
        <v>4</v>
      </c>
      <c r="CX16" s="6" t="s">
        <v>46</v>
      </c>
      <c r="CY16" s="7" t="s">
        <v>44</v>
      </c>
      <c r="CZ16" s="6" t="s">
        <v>5</v>
      </c>
      <c r="DA16" s="128"/>
    </row>
    <row r="17" spans="1:115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1" t="s">
        <v>49</v>
      </c>
      <c r="Q17" s="11" t="s">
        <v>50</v>
      </c>
      <c r="R17" s="11" t="s">
        <v>51</v>
      </c>
      <c r="S17" s="11" t="s">
        <v>52</v>
      </c>
      <c r="T17" s="10">
        <v>17</v>
      </c>
      <c r="U17" s="10">
        <v>18</v>
      </c>
      <c r="V17" s="10">
        <v>19</v>
      </c>
      <c r="W17" s="10">
        <v>20</v>
      </c>
      <c r="X17" s="10">
        <v>21</v>
      </c>
      <c r="Y17" s="10">
        <v>22</v>
      </c>
      <c r="Z17" s="10">
        <v>23</v>
      </c>
      <c r="AA17" s="10">
        <v>24</v>
      </c>
      <c r="AB17" s="10">
        <v>25</v>
      </c>
      <c r="AC17" s="10">
        <v>26</v>
      </c>
      <c r="AD17" s="10">
        <v>27</v>
      </c>
      <c r="AE17" s="10">
        <v>28</v>
      </c>
      <c r="AF17" s="10">
        <v>29</v>
      </c>
      <c r="AG17" s="10">
        <v>30</v>
      </c>
      <c r="AH17" s="10">
        <v>31</v>
      </c>
      <c r="AI17" s="10">
        <v>32.1</v>
      </c>
      <c r="AJ17" s="10">
        <v>32.200000000000003</v>
      </c>
      <c r="AK17" s="10">
        <v>32.299999999999997</v>
      </c>
      <c r="AL17" s="10">
        <v>32.4</v>
      </c>
      <c r="AM17" s="10">
        <v>32.5</v>
      </c>
      <c r="AN17" s="10">
        <v>32.6</v>
      </c>
      <c r="AO17" s="10">
        <v>32.700000000000003</v>
      </c>
      <c r="AP17" s="10">
        <v>32.799999999999997</v>
      </c>
      <c r="AQ17" s="10">
        <v>32.9</v>
      </c>
      <c r="AR17" s="12">
        <v>32.1</v>
      </c>
      <c r="AS17" s="11" t="s">
        <v>22</v>
      </c>
      <c r="AT17" s="11" t="s">
        <v>23</v>
      </c>
      <c r="AU17" s="11" t="s">
        <v>24</v>
      </c>
      <c r="AV17" s="11" t="s">
        <v>25</v>
      </c>
      <c r="AW17" s="11" t="s">
        <v>26</v>
      </c>
      <c r="AX17" s="11" t="s">
        <v>27</v>
      </c>
      <c r="AY17" s="11" t="s">
        <v>28</v>
      </c>
      <c r="AZ17" s="11" t="s">
        <v>29</v>
      </c>
      <c r="BA17" s="11" t="s">
        <v>30</v>
      </c>
      <c r="BB17" s="11" t="s">
        <v>31</v>
      </c>
      <c r="BC17" s="11" t="s">
        <v>32</v>
      </c>
      <c r="BD17" s="11" t="s">
        <v>33</v>
      </c>
      <c r="BE17" s="11" t="s">
        <v>34</v>
      </c>
      <c r="BF17" s="11" t="s">
        <v>35</v>
      </c>
      <c r="BG17" s="11" t="s">
        <v>36</v>
      </c>
      <c r="BH17" s="11" t="s">
        <v>37</v>
      </c>
      <c r="BI17" s="11" t="s">
        <v>38</v>
      </c>
      <c r="BJ17" s="11" t="s">
        <v>39</v>
      </c>
      <c r="BK17" s="11" t="s">
        <v>40</v>
      </c>
      <c r="BL17" s="11" t="s">
        <v>41</v>
      </c>
      <c r="BM17" s="11" t="s">
        <v>59</v>
      </c>
      <c r="BN17" s="11" t="s">
        <v>60</v>
      </c>
      <c r="BO17" s="11" t="s">
        <v>61</v>
      </c>
      <c r="BP17" s="11" t="s">
        <v>62</v>
      </c>
      <c r="BQ17" s="11" t="s">
        <v>63</v>
      </c>
      <c r="BR17" s="11" t="s">
        <v>64</v>
      </c>
      <c r="BS17" s="11" t="s">
        <v>65</v>
      </c>
      <c r="BT17" s="11" t="s">
        <v>66</v>
      </c>
      <c r="BU17" s="11" t="s">
        <v>67</v>
      </c>
      <c r="BV17" s="11" t="s">
        <v>68</v>
      </c>
      <c r="BW17" s="11" t="s">
        <v>69</v>
      </c>
      <c r="BX17" s="11" t="s">
        <v>70</v>
      </c>
      <c r="BY17" s="11" t="s">
        <v>71</v>
      </c>
      <c r="BZ17" s="11" t="s">
        <v>72</v>
      </c>
      <c r="CA17" s="11" t="s">
        <v>73</v>
      </c>
      <c r="CB17" s="11" t="s">
        <v>74</v>
      </c>
      <c r="CC17" s="11" t="s">
        <v>75</v>
      </c>
      <c r="CD17" s="11" t="s">
        <v>76</v>
      </c>
      <c r="CE17" s="11" t="s">
        <v>77</v>
      </c>
      <c r="CF17" s="11" t="s">
        <v>78</v>
      </c>
      <c r="CG17" s="11" t="s">
        <v>387</v>
      </c>
      <c r="CH17" s="11" t="s">
        <v>388</v>
      </c>
      <c r="CI17" s="11" t="s">
        <v>389</v>
      </c>
      <c r="CJ17" s="11" t="s">
        <v>390</v>
      </c>
      <c r="CK17" s="11" t="s">
        <v>391</v>
      </c>
      <c r="CL17" s="11" t="s">
        <v>392</v>
      </c>
      <c r="CM17" s="11" t="s">
        <v>393</v>
      </c>
      <c r="CN17" s="11" t="s">
        <v>394</v>
      </c>
      <c r="CO17" s="11" t="s">
        <v>395</v>
      </c>
      <c r="CP17" s="11" t="s">
        <v>396</v>
      </c>
      <c r="CQ17" s="10">
        <v>33</v>
      </c>
      <c r="CR17" s="10">
        <v>34</v>
      </c>
      <c r="CS17" s="10">
        <v>35</v>
      </c>
      <c r="CT17" s="10">
        <v>36</v>
      </c>
      <c r="CU17" s="10">
        <v>37</v>
      </c>
      <c r="CV17" s="10">
        <v>38</v>
      </c>
      <c r="CW17" s="10">
        <v>39</v>
      </c>
      <c r="CX17" s="10">
        <v>40</v>
      </c>
      <c r="CY17" s="10">
        <v>41</v>
      </c>
      <c r="CZ17" s="10">
        <v>42</v>
      </c>
      <c r="DA17" s="10">
        <v>43</v>
      </c>
    </row>
    <row r="18" spans="1:115" s="4" customFormat="1" ht="31.5" x14ac:dyDescent="0.25">
      <c r="A18" s="13">
        <v>0</v>
      </c>
      <c r="B18" s="14" t="s">
        <v>79</v>
      </c>
      <c r="C18" s="15" t="s">
        <v>80</v>
      </c>
      <c r="D18" s="16" t="s">
        <v>81</v>
      </c>
      <c r="E18" s="16" t="s">
        <v>81</v>
      </c>
      <c r="F18" s="16" t="s">
        <v>81</v>
      </c>
      <c r="G18" s="16" t="s">
        <v>81</v>
      </c>
      <c r="H18" s="16" t="s">
        <v>81</v>
      </c>
      <c r="I18" s="17">
        <f>I19+I20+I21+I22+I23+I24</f>
        <v>519.69334433230006</v>
      </c>
      <c r="J18" s="16" t="s">
        <v>81</v>
      </c>
      <c r="K18" s="16" t="s">
        <v>81</v>
      </c>
      <c r="L18" s="17">
        <f t="shared" ref="L18:CV18" si="0">L19+L20+L21+L22+L23+L24</f>
        <v>537.63112590799994</v>
      </c>
      <c r="M18" s="16" t="s">
        <v>81</v>
      </c>
      <c r="N18" s="18">
        <f t="shared" si="0"/>
        <v>0</v>
      </c>
      <c r="O18" s="17">
        <f t="shared" si="0"/>
        <v>22.896581775999998</v>
      </c>
      <c r="P18" s="16" t="s">
        <v>81</v>
      </c>
      <c r="Q18" s="18">
        <f>Q20</f>
        <v>192.63472462350001</v>
      </c>
      <c r="R18" s="16" t="s">
        <v>81</v>
      </c>
      <c r="S18" s="17" t="str">
        <f>S20</f>
        <v>нд</v>
      </c>
      <c r="T18" s="18">
        <f t="shared" si="0"/>
        <v>483.82091095599998</v>
      </c>
      <c r="U18" s="18">
        <f t="shared" si="0"/>
        <v>537.63112590799994</v>
      </c>
      <c r="V18" s="17">
        <f t="shared" si="0"/>
        <v>475.01161718000003</v>
      </c>
      <c r="W18" s="17">
        <f t="shared" si="0"/>
        <v>428.93138199999999</v>
      </c>
      <c r="X18" s="17">
        <f t="shared" si="0"/>
        <v>445.34304199999997</v>
      </c>
      <c r="Y18" s="17">
        <f t="shared" si="0"/>
        <v>46.080235180000003</v>
      </c>
      <c r="Z18" s="17">
        <f t="shared" si="0"/>
        <v>0</v>
      </c>
      <c r="AA18" s="17">
        <f t="shared" si="0"/>
        <v>0</v>
      </c>
      <c r="AB18" s="17">
        <f t="shared" si="0"/>
        <v>23.003997179999999</v>
      </c>
      <c r="AC18" s="17">
        <f t="shared" si="0"/>
        <v>23.076238</v>
      </c>
      <c r="AD18" s="17">
        <f t="shared" si="0"/>
        <v>69.391502131999999</v>
      </c>
      <c r="AE18" s="17">
        <f t="shared" si="0"/>
        <v>0</v>
      </c>
      <c r="AF18" s="17">
        <f t="shared" si="0"/>
        <v>0</v>
      </c>
      <c r="AG18" s="17">
        <f t="shared" si="0"/>
        <v>25.558070172000001</v>
      </c>
      <c r="AH18" s="17">
        <f t="shared" si="0"/>
        <v>43.833431959999999</v>
      </c>
      <c r="AI18" s="17">
        <f t="shared" si="0"/>
        <v>35.739080000000001</v>
      </c>
      <c r="AJ18" s="17">
        <f t="shared" si="0"/>
        <v>0</v>
      </c>
      <c r="AK18" s="17">
        <f t="shared" si="0"/>
        <v>0</v>
      </c>
      <c r="AL18" s="17">
        <f t="shared" si="0"/>
        <v>23.879479999999997</v>
      </c>
      <c r="AM18" s="17">
        <f t="shared" si="0"/>
        <v>11.859599999999999</v>
      </c>
      <c r="AN18" s="17">
        <f t="shared" si="0"/>
        <v>52.150740000000006</v>
      </c>
      <c r="AO18" s="17">
        <f t="shared" si="0"/>
        <v>0</v>
      </c>
      <c r="AP18" s="17">
        <f t="shared" si="0"/>
        <v>0</v>
      </c>
      <c r="AQ18" s="17">
        <f t="shared" si="0"/>
        <v>35.143790000000003</v>
      </c>
      <c r="AR18" s="17">
        <f t="shared" si="0"/>
        <v>17.00695</v>
      </c>
      <c r="AS18" s="17">
        <f t="shared" si="0"/>
        <v>72.494692000000001</v>
      </c>
      <c r="AT18" s="17">
        <f t="shared" si="0"/>
        <v>0</v>
      </c>
      <c r="AU18" s="17">
        <f t="shared" si="0"/>
        <v>0</v>
      </c>
      <c r="AV18" s="17">
        <f t="shared" si="0"/>
        <v>71.726893599999997</v>
      </c>
      <c r="AW18" s="17">
        <f t="shared" si="0"/>
        <v>0.76779839999999988</v>
      </c>
      <c r="AX18" s="19">
        <f t="shared" si="0"/>
        <v>0</v>
      </c>
      <c r="AY18" s="19">
        <f>AY19+AY20+AY21+AY22+AY23+AY24</f>
        <v>0</v>
      </c>
      <c r="AZ18" s="19">
        <f t="shared" si="0"/>
        <v>0</v>
      </c>
      <c r="BA18" s="17">
        <f t="shared" si="0"/>
        <v>0</v>
      </c>
      <c r="BB18" s="17">
        <f t="shared" si="0"/>
        <v>0</v>
      </c>
      <c r="BC18" s="17">
        <f t="shared" si="0"/>
        <v>69.605250000000012</v>
      </c>
      <c r="BD18" s="17">
        <f t="shared" si="0"/>
        <v>0</v>
      </c>
      <c r="BE18" s="17">
        <f t="shared" si="0"/>
        <v>0</v>
      </c>
      <c r="BF18" s="17">
        <f t="shared" si="0"/>
        <v>69.605250000000012</v>
      </c>
      <c r="BG18" s="17">
        <f t="shared" si="0"/>
        <v>0</v>
      </c>
      <c r="BH18" s="17">
        <f t="shared" si="0"/>
        <v>0</v>
      </c>
      <c r="BI18" s="17">
        <f t="shared" si="0"/>
        <v>0</v>
      </c>
      <c r="BJ18" s="17">
        <f t="shared" si="0"/>
        <v>0</v>
      </c>
      <c r="BK18" s="17">
        <f>BK19+BK20+BK21+BK22+BK23+BK24</f>
        <v>0</v>
      </c>
      <c r="BL18" s="17">
        <f t="shared" si="0"/>
        <v>0</v>
      </c>
      <c r="BM18" s="17">
        <f t="shared" si="0"/>
        <v>69.605249999999998</v>
      </c>
      <c r="BN18" s="17">
        <f t="shared" si="0"/>
        <v>0</v>
      </c>
      <c r="BO18" s="17">
        <f t="shared" si="0"/>
        <v>0</v>
      </c>
      <c r="BP18" s="17">
        <f t="shared" si="0"/>
        <v>69.605249999999998</v>
      </c>
      <c r="BQ18" s="17">
        <f t="shared" si="0"/>
        <v>0</v>
      </c>
      <c r="BR18" s="17">
        <f t="shared" si="0"/>
        <v>0</v>
      </c>
      <c r="BS18" s="17">
        <f t="shared" si="0"/>
        <v>0</v>
      </c>
      <c r="BT18" s="17">
        <f t="shared" si="0"/>
        <v>0</v>
      </c>
      <c r="BU18" s="17">
        <f t="shared" si="0"/>
        <v>0</v>
      </c>
      <c r="BV18" s="17">
        <f t="shared" si="0"/>
        <v>0</v>
      </c>
      <c r="BW18" s="17">
        <f t="shared" si="0"/>
        <v>69.605249999999998</v>
      </c>
      <c r="BX18" s="17">
        <f t="shared" si="0"/>
        <v>0</v>
      </c>
      <c r="BY18" s="17">
        <f t="shared" si="0"/>
        <v>0</v>
      </c>
      <c r="BZ18" s="17">
        <f t="shared" si="0"/>
        <v>69.605249999999998</v>
      </c>
      <c r="CA18" s="17">
        <f t="shared" si="0"/>
        <v>0</v>
      </c>
      <c r="CB18" s="17">
        <f t="shared" si="0"/>
        <v>0</v>
      </c>
      <c r="CC18" s="17">
        <f t="shared" si="0"/>
        <v>0</v>
      </c>
      <c r="CD18" s="17">
        <f t="shared" si="0"/>
        <v>0</v>
      </c>
      <c r="CE18" s="17">
        <f t="shared" si="0"/>
        <v>0</v>
      </c>
      <c r="CF18" s="17">
        <f t="shared" si="0"/>
        <v>0</v>
      </c>
      <c r="CG18" s="17">
        <f t="shared" si="0"/>
        <v>69.605249999999998</v>
      </c>
      <c r="CH18" s="17">
        <f t="shared" si="0"/>
        <v>0</v>
      </c>
      <c r="CI18" s="17">
        <f t="shared" si="0"/>
        <v>0</v>
      </c>
      <c r="CJ18" s="17">
        <f t="shared" si="0"/>
        <v>69.605249999999998</v>
      </c>
      <c r="CK18" s="17">
        <f t="shared" si="0"/>
        <v>0</v>
      </c>
      <c r="CL18" s="17">
        <f t="shared" si="0"/>
        <v>0</v>
      </c>
      <c r="CM18" s="17">
        <f t="shared" si="0"/>
        <v>0</v>
      </c>
      <c r="CN18" s="17">
        <f t="shared" si="0"/>
        <v>0</v>
      </c>
      <c r="CO18" s="17">
        <f t="shared" si="0"/>
        <v>0</v>
      </c>
      <c r="CP18" s="17">
        <f t="shared" si="0"/>
        <v>0</v>
      </c>
      <c r="CQ18" s="17">
        <f t="shared" si="0"/>
        <v>386.65477199999998</v>
      </c>
      <c r="CR18" s="17">
        <f t="shared" si="0"/>
        <v>0</v>
      </c>
      <c r="CS18" s="17">
        <f t="shared" si="0"/>
        <v>0</v>
      </c>
      <c r="CT18" s="17">
        <f t="shared" si="0"/>
        <v>374.02737359999998</v>
      </c>
      <c r="CU18" s="17">
        <f t="shared" si="0"/>
        <v>12.627398399999999</v>
      </c>
      <c r="CV18" s="17">
        <f t="shared" si="0"/>
        <v>403.06643199999996</v>
      </c>
      <c r="CW18" s="17">
        <f>CW19+CW20+CW21+CW22+CW23+CW24</f>
        <v>0</v>
      </c>
      <c r="CX18" s="17">
        <f>CX19+CX20+CX21+CX22+CX23+CX24</f>
        <v>0</v>
      </c>
      <c r="CY18" s="17">
        <f>CY19+CY20+CY21+CY22+CY23+CY24</f>
        <v>385.2916836</v>
      </c>
      <c r="CZ18" s="17">
        <f>CZ19+CZ20+CZ21+CZ22+CZ23+CZ24</f>
        <v>17.7747484</v>
      </c>
      <c r="DA18" s="20" t="s">
        <v>81</v>
      </c>
      <c r="DB18" s="74"/>
      <c r="DC18" s="74"/>
      <c r="DD18" s="74"/>
      <c r="DE18" s="74"/>
      <c r="DF18" s="74"/>
      <c r="DG18" s="74"/>
      <c r="DH18" s="74"/>
      <c r="DI18" s="74"/>
      <c r="DJ18" s="74"/>
      <c r="DK18" s="74"/>
    </row>
    <row r="19" spans="1:115" s="4" customFormat="1" ht="31.5" x14ac:dyDescent="0.25">
      <c r="A19" s="21" t="s">
        <v>82</v>
      </c>
      <c r="B19" s="21" t="s">
        <v>83</v>
      </c>
      <c r="C19" s="22" t="s">
        <v>80</v>
      </c>
      <c r="D19" s="23" t="str">
        <f t="shared" ref="D19:BY19" si="1">D27</f>
        <v>нд</v>
      </c>
      <c r="E19" s="23" t="str">
        <f t="shared" si="1"/>
        <v>нд</v>
      </c>
      <c r="F19" s="23" t="str">
        <f t="shared" si="1"/>
        <v>нд</v>
      </c>
      <c r="G19" s="23" t="str">
        <f t="shared" si="1"/>
        <v>нд</v>
      </c>
      <c r="H19" s="23" t="str">
        <f t="shared" si="1"/>
        <v>нд</v>
      </c>
      <c r="I19" s="19">
        <f>I27</f>
        <v>31.073002595999998</v>
      </c>
      <c r="J19" s="23" t="str">
        <f t="shared" si="1"/>
        <v>нд</v>
      </c>
      <c r="K19" s="23" t="str">
        <f t="shared" si="1"/>
        <v>нд</v>
      </c>
      <c r="L19" s="19">
        <f>L27</f>
        <v>26.905801695999997</v>
      </c>
      <c r="M19" s="23" t="str">
        <f t="shared" si="1"/>
        <v>нд</v>
      </c>
      <c r="N19" s="19">
        <f t="shared" si="1"/>
        <v>0</v>
      </c>
      <c r="O19" s="19">
        <f t="shared" si="1"/>
        <v>1.06689886</v>
      </c>
      <c r="P19" s="23" t="str">
        <f t="shared" si="1"/>
        <v>нд</v>
      </c>
      <c r="Q19" s="24" t="str">
        <f t="shared" si="1"/>
        <v>нд</v>
      </c>
      <c r="R19" s="23" t="str">
        <f t="shared" si="1"/>
        <v>нд</v>
      </c>
      <c r="S19" s="23" t="str">
        <f t="shared" si="1"/>
        <v>нд</v>
      </c>
      <c r="T19" s="24">
        <f t="shared" si="1"/>
        <v>8.9356288600000013</v>
      </c>
      <c r="U19" s="24">
        <f t="shared" si="1"/>
        <v>26.905801695999997</v>
      </c>
      <c r="V19" s="19">
        <f t="shared" si="1"/>
        <v>4.6725180000000002</v>
      </c>
      <c r="W19" s="19">
        <f t="shared" si="1"/>
        <v>0</v>
      </c>
      <c r="X19" s="19">
        <f t="shared" si="1"/>
        <v>0</v>
      </c>
      <c r="Y19" s="19">
        <f t="shared" si="1"/>
        <v>4.6725180000000002</v>
      </c>
      <c r="Z19" s="19">
        <f t="shared" si="1"/>
        <v>0</v>
      </c>
      <c r="AA19" s="19">
        <f t="shared" si="1"/>
        <v>0</v>
      </c>
      <c r="AB19" s="19">
        <f t="shared" si="1"/>
        <v>0.83548999999999995</v>
      </c>
      <c r="AC19" s="19">
        <f t="shared" si="1"/>
        <v>3.8370280000000001</v>
      </c>
      <c r="AD19" s="19">
        <f t="shared" si="1"/>
        <v>25.838902836000003</v>
      </c>
      <c r="AE19" s="19">
        <f t="shared" si="1"/>
        <v>0</v>
      </c>
      <c r="AF19" s="19">
        <f t="shared" si="1"/>
        <v>0</v>
      </c>
      <c r="AG19" s="19">
        <f t="shared" si="1"/>
        <v>1.4987946659999998</v>
      </c>
      <c r="AH19" s="19">
        <f t="shared" si="1"/>
        <v>24.340108170000001</v>
      </c>
      <c r="AI19" s="19">
        <f t="shared" si="1"/>
        <v>0</v>
      </c>
      <c r="AJ19" s="19">
        <f t="shared" si="1"/>
        <v>0</v>
      </c>
      <c r="AK19" s="19">
        <f t="shared" si="1"/>
        <v>0</v>
      </c>
      <c r="AL19" s="19">
        <f t="shared" si="1"/>
        <v>0</v>
      </c>
      <c r="AM19" s="19">
        <f t="shared" si="1"/>
        <v>0</v>
      </c>
      <c r="AN19" s="19">
        <f t="shared" si="1"/>
        <v>0</v>
      </c>
      <c r="AO19" s="19">
        <f t="shared" si="1"/>
        <v>0</v>
      </c>
      <c r="AP19" s="19">
        <f t="shared" si="1"/>
        <v>0</v>
      </c>
      <c r="AQ19" s="19">
        <f t="shared" si="1"/>
        <v>0</v>
      </c>
      <c r="AR19" s="19">
        <f t="shared" si="1"/>
        <v>0</v>
      </c>
      <c r="AS19" s="19">
        <f t="shared" si="1"/>
        <v>0</v>
      </c>
      <c r="AT19" s="19">
        <f t="shared" si="1"/>
        <v>0</v>
      </c>
      <c r="AU19" s="19">
        <f t="shared" si="1"/>
        <v>0</v>
      </c>
      <c r="AV19" s="19">
        <f t="shared" si="1"/>
        <v>0</v>
      </c>
      <c r="AW19" s="19">
        <f t="shared" si="1"/>
        <v>0</v>
      </c>
      <c r="AX19" s="19">
        <f t="shared" si="1"/>
        <v>0</v>
      </c>
      <c r="AY19" s="19">
        <f t="shared" si="1"/>
        <v>0</v>
      </c>
      <c r="AZ19" s="19">
        <f t="shared" si="1"/>
        <v>0</v>
      </c>
      <c r="BA19" s="19">
        <f t="shared" si="1"/>
        <v>0</v>
      </c>
      <c r="BB19" s="19">
        <f t="shared" si="1"/>
        <v>0</v>
      </c>
      <c r="BC19" s="19">
        <f t="shared" si="1"/>
        <v>0</v>
      </c>
      <c r="BD19" s="19">
        <f t="shared" si="1"/>
        <v>0</v>
      </c>
      <c r="BE19" s="19">
        <f t="shared" si="1"/>
        <v>0</v>
      </c>
      <c r="BF19" s="19">
        <f t="shared" si="1"/>
        <v>0</v>
      </c>
      <c r="BG19" s="19">
        <f t="shared" si="1"/>
        <v>0</v>
      </c>
      <c r="BH19" s="19">
        <f t="shared" si="1"/>
        <v>0</v>
      </c>
      <c r="BI19" s="19">
        <f t="shared" si="1"/>
        <v>0</v>
      </c>
      <c r="BJ19" s="19">
        <f t="shared" si="1"/>
        <v>0</v>
      </c>
      <c r="BK19" s="19">
        <f t="shared" si="1"/>
        <v>0</v>
      </c>
      <c r="BL19" s="24">
        <f t="shared" si="1"/>
        <v>0</v>
      </c>
      <c r="BM19" s="19">
        <f t="shared" si="1"/>
        <v>0</v>
      </c>
      <c r="BN19" s="19">
        <f t="shared" si="1"/>
        <v>0</v>
      </c>
      <c r="BO19" s="19">
        <f t="shared" si="1"/>
        <v>0</v>
      </c>
      <c r="BP19" s="19">
        <f t="shared" si="1"/>
        <v>0</v>
      </c>
      <c r="BQ19" s="19">
        <f t="shared" si="1"/>
        <v>0</v>
      </c>
      <c r="BR19" s="19">
        <f t="shared" si="1"/>
        <v>0</v>
      </c>
      <c r="BS19" s="19">
        <f t="shared" si="1"/>
        <v>0</v>
      </c>
      <c r="BT19" s="19">
        <f t="shared" si="1"/>
        <v>0</v>
      </c>
      <c r="BU19" s="19">
        <f t="shared" si="1"/>
        <v>0</v>
      </c>
      <c r="BV19" s="19">
        <f t="shared" si="1"/>
        <v>0</v>
      </c>
      <c r="BW19" s="19">
        <f t="shared" si="1"/>
        <v>0</v>
      </c>
      <c r="BX19" s="19">
        <f t="shared" si="1"/>
        <v>0</v>
      </c>
      <c r="BY19" s="19">
        <f t="shared" si="1"/>
        <v>0</v>
      </c>
      <c r="BZ19" s="19">
        <f t="shared" ref="BZ19:CZ19" si="2">BZ27</f>
        <v>0</v>
      </c>
      <c r="CA19" s="19">
        <f t="shared" si="2"/>
        <v>0</v>
      </c>
      <c r="CB19" s="19">
        <f t="shared" si="2"/>
        <v>0</v>
      </c>
      <c r="CC19" s="19">
        <f t="shared" si="2"/>
        <v>0</v>
      </c>
      <c r="CD19" s="19">
        <f t="shared" si="2"/>
        <v>0</v>
      </c>
      <c r="CE19" s="19">
        <f t="shared" si="2"/>
        <v>0</v>
      </c>
      <c r="CF19" s="19">
        <f t="shared" si="2"/>
        <v>0</v>
      </c>
      <c r="CG19" s="19">
        <f t="shared" si="2"/>
        <v>0</v>
      </c>
      <c r="CH19" s="19">
        <f t="shared" si="2"/>
        <v>0</v>
      </c>
      <c r="CI19" s="19">
        <f t="shared" si="2"/>
        <v>0</v>
      </c>
      <c r="CJ19" s="19">
        <f t="shared" si="2"/>
        <v>0</v>
      </c>
      <c r="CK19" s="19">
        <f t="shared" si="2"/>
        <v>0</v>
      </c>
      <c r="CL19" s="19">
        <f t="shared" si="2"/>
        <v>0</v>
      </c>
      <c r="CM19" s="19">
        <f t="shared" si="2"/>
        <v>0</v>
      </c>
      <c r="CN19" s="19">
        <f t="shared" si="2"/>
        <v>0</v>
      </c>
      <c r="CO19" s="19">
        <f t="shared" si="2"/>
        <v>0</v>
      </c>
      <c r="CP19" s="19">
        <f t="shared" si="2"/>
        <v>0</v>
      </c>
      <c r="CQ19" s="19">
        <f t="shared" si="2"/>
        <v>0</v>
      </c>
      <c r="CR19" s="19">
        <f t="shared" si="2"/>
        <v>0</v>
      </c>
      <c r="CS19" s="19">
        <f t="shared" si="2"/>
        <v>0</v>
      </c>
      <c r="CT19" s="19">
        <f t="shared" si="2"/>
        <v>0</v>
      </c>
      <c r="CU19" s="19">
        <f t="shared" si="2"/>
        <v>0</v>
      </c>
      <c r="CV19" s="19">
        <f t="shared" si="2"/>
        <v>0</v>
      </c>
      <c r="CW19" s="19">
        <f t="shared" si="2"/>
        <v>0</v>
      </c>
      <c r="CX19" s="19">
        <f t="shared" si="2"/>
        <v>0</v>
      </c>
      <c r="CY19" s="19">
        <f t="shared" si="2"/>
        <v>0</v>
      </c>
      <c r="CZ19" s="19">
        <f t="shared" si="2"/>
        <v>0</v>
      </c>
      <c r="DA19" s="5" t="s">
        <v>81</v>
      </c>
      <c r="DB19" s="74"/>
      <c r="DC19" s="74"/>
      <c r="DD19" s="74"/>
      <c r="DE19" s="74"/>
      <c r="DF19" s="74"/>
      <c r="DG19" s="74"/>
      <c r="DH19" s="74"/>
      <c r="DI19" s="74"/>
      <c r="DJ19" s="74"/>
      <c r="DK19" s="74"/>
    </row>
    <row r="20" spans="1:115" s="4" customFormat="1" ht="31.5" x14ac:dyDescent="0.25">
      <c r="A20" s="21" t="s">
        <v>84</v>
      </c>
      <c r="B20" s="21" t="s">
        <v>85</v>
      </c>
      <c r="C20" s="23" t="s">
        <v>80</v>
      </c>
      <c r="D20" s="23" t="str">
        <f t="shared" ref="D20:BY20" si="3">D72</f>
        <v>нд</v>
      </c>
      <c r="E20" s="23" t="str">
        <f t="shared" si="3"/>
        <v>нд</v>
      </c>
      <c r="F20" s="23" t="str">
        <f t="shared" si="3"/>
        <v>нд</v>
      </c>
      <c r="G20" s="23" t="str">
        <f t="shared" si="3"/>
        <v>нд</v>
      </c>
      <c r="H20" s="23" t="str">
        <f t="shared" si="3"/>
        <v>нд</v>
      </c>
      <c r="I20" s="19">
        <f>I72</f>
        <v>258.64895863750002</v>
      </c>
      <c r="J20" s="23" t="str">
        <f t="shared" si="3"/>
        <v>нд</v>
      </c>
      <c r="K20" s="23" t="str">
        <f t="shared" si="3"/>
        <v>нд</v>
      </c>
      <c r="L20" s="19">
        <f>L72</f>
        <v>278.39038994599997</v>
      </c>
      <c r="M20" s="23" t="str">
        <f t="shared" si="3"/>
        <v>нд</v>
      </c>
      <c r="N20" s="19">
        <f t="shared" si="3"/>
        <v>0</v>
      </c>
      <c r="O20" s="19">
        <f t="shared" si="3"/>
        <v>13.427686915999999</v>
      </c>
      <c r="P20" s="23" t="str">
        <f t="shared" si="3"/>
        <v>нд</v>
      </c>
      <c r="Q20" s="24">
        <f t="shared" si="3"/>
        <v>192.63472462350001</v>
      </c>
      <c r="R20" s="23" t="str">
        <f t="shared" si="3"/>
        <v>нд</v>
      </c>
      <c r="S20" s="19" t="str">
        <f t="shared" si="3"/>
        <v>нд</v>
      </c>
      <c r="T20" s="24">
        <f t="shared" si="3"/>
        <v>257.59752863199998</v>
      </c>
      <c r="U20" s="24">
        <f t="shared" si="3"/>
        <v>278.39038994599997</v>
      </c>
      <c r="V20" s="19">
        <f t="shared" si="3"/>
        <v>261.45334171600001</v>
      </c>
      <c r="W20" s="19">
        <f t="shared" si="3"/>
        <v>235.85670999999999</v>
      </c>
      <c r="X20" s="19">
        <f t="shared" si="3"/>
        <v>239.10072999999997</v>
      </c>
      <c r="Y20" s="19">
        <f t="shared" si="3"/>
        <v>25.596631715999997</v>
      </c>
      <c r="Z20" s="19">
        <f t="shared" si="3"/>
        <v>0</v>
      </c>
      <c r="AA20" s="19">
        <f t="shared" si="3"/>
        <v>0</v>
      </c>
      <c r="AB20" s="19">
        <f t="shared" si="3"/>
        <v>11.36850718</v>
      </c>
      <c r="AC20" s="19">
        <f t="shared" si="3"/>
        <v>14.228124535999999</v>
      </c>
      <c r="AD20" s="19">
        <f t="shared" si="3"/>
        <v>25.861973030000001</v>
      </c>
      <c r="AE20" s="19">
        <f t="shared" si="3"/>
        <v>0</v>
      </c>
      <c r="AF20" s="19">
        <f t="shared" si="3"/>
        <v>0</v>
      </c>
      <c r="AG20" s="19">
        <f t="shared" si="3"/>
        <v>11.368062179999999</v>
      </c>
      <c r="AH20" s="19">
        <f t="shared" si="3"/>
        <v>14.493910850000001</v>
      </c>
      <c r="AI20" s="19">
        <f t="shared" si="3"/>
        <v>34.863599999999998</v>
      </c>
      <c r="AJ20" s="19">
        <f t="shared" si="3"/>
        <v>0</v>
      </c>
      <c r="AK20" s="19">
        <f t="shared" si="3"/>
        <v>0</v>
      </c>
      <c r="AL20" s="19">
        <f t="shared" si="3"/>
        <v>23.003999999999998</v>
      </c>
      <c r="AM20" s="19">
        <f t="shared" si="3"/>
        <v>11.859599999999999</v>
      </c>
      <c r="AN20" s="19">
        <f t="shared" si="3"/>
        <v>38.107620000000004</v>
      </c>
      <c r="AO20" s="19">
        <f t="shared" si="3"/>
        <v>0</v>
      </c>
      <c r="AP20" s="19">
        <f t="shared" si="3"/>
        <v>0</v>
      </c>
      <c r="AQ20" s="19">
        <f t="shared" si="3"/>
        <v>27.24502</v>
      </c>
      <c r="AR20" s="19">
        <f t="shared" si="3"/>
        <v>10.8626</v>
      </c>
      <c r="AS20" s="19">
        <f t="shared" si="3"/>
        <v>52.854860000000002</v>
      </c>
      <c r="AT20" s="19">
        <f t="shared" si="3"/>
        <v>0</v>
      </c>
      <c r="AU20" s="19">
        <f t="shared" si="3"/>
        <v>0</v>
      </c>
      <c r="AV20" s="19">
        <f t="shared" si="3"/>
        <v>52.087061599999998</v>
      </c>
      <c r="AW20" s="19">
        <f t="shared" si="3"/>
        <v>0.76779839999999988</v>
      </c>
      <c r="AX20" s="19">
        <f t="shared" si="3"/>
        <v>0</v>
      </c>
      <c r="AY20" s="19">
        <f t="shared" si="3"/>
        <v>0</v>
      </c>
      <c r="AZ20" s="19">
        <f t="shared" si="3"/>
        <v>0</v>
      </c>
      <c r="BA20" s="19">
        <f t="shared" si="3"/>
        <v>0</v>
      </c>
      <c r="BB20" s="19">
        <f t="shared" si="3"/>
        <v>0</v>
      </c>
      <c r="BC20" s="19">
        <f t="shared" si="3"/>
        <v>13.095179999999999</v>
      </c>
      <c r="BD20" s="19">
        <f t="shared" si="3"/>
        <v>0</v>
      </c>
      <c r="BE20" s="19">
        <f t="shared" si="3"/>
        <v>0</v>
      </c>
      <c r="BF20" s="19">
        <f t="shared" si="3"/>
        <v>13.095179999999999</v>
      </c>
      <c r="BG20" s="19">
        <f t="shared" si="3"/>
        <v>0</v>
      </c>
      <c r="BH20" s="19">
        <f t="shared" si="3"/>
        <v>0</v>
      </c>
      <c r="BI20" s="19">
        <f t="shared" si="3"/>
        <v>0</v>
      </c>
      <c r="BJ20" s="19">
        <f t="shared" si="3"/>
        <v>0</v>
      </c>
      <c r="BK20" s="19">
        <f t="shared" si="3"/>
        <v>0</v>
      </c>
      <c r="BL20" s="19">
        <f t="shared" si="3"/>
        <v>0</v>
      </c>
      <c r="BM20" s="19">
        <f t="shared" si="3"/>
        <v>40.301520000000004</v>
      </c>
      <c r="BN20" s="19">
        <f t="shared" si="3"/>
        <v>0</v>
      </c>
      <c r="BO20" s="19">
        <f t="shared" si="3"/>
        <v>0</v>
      </c>
      <c r="BP20" s="19">
        <f t="shared" si="3"/>
        <v>40.301520000000004</v>
      </c>
      <c r="BQ20" s="19">
        <f t="shared" si="3"/>
        <v>0</v>
      </c>
      <c r="BR20" s="19">
        <f t="shared" si="3"/>
        <v>0</v>
      </c>
      <c r="BS20" s="19">
        <f t="shared" si="3"/>
        <v>0</v>
      </c>
      <c r="BT20" s="19">
        <f t="shared" si="3"/>
        <v>0</v>
      </c>
      <c r="BU20" s="19">
        <f t="shared" si="3"/>
        <v>0</v>
      </c>
      <c r="BV20" s="19">
        <f t="shared" si="3"/>
        <v>0</v>
      </c>
      <c r="BW20" s="19">
        <f t="shared" si="3"/>
        <v>31.99579</v>
      </c>
      <c r="BX20" s="19">
        <f t="shared" si="3"/>
        <v>0</v>
      </c>
      <c r="BY20" s="19">
        <f t="shared" si="3"/>
        <v>0</v>
      </c>
      <c r="BZ20" s="19">
        <f t="shared" ref="BZ20:CZ20" si="4">BZ72</f>
        <v>31.99579</v>
      </c>
      <c r="CA20" s="19">
        <f t="shared" si="4"/>
        <v>0</v>
      </c>
      <c r="CB20" s="19">
        <f t="shared" si="4"/>
        <v>0</v>
      </c>
      <c r="CC20" s="19">
        <f t="shared" si="4"/>
        <v>0</v>
      </c>
      <c r="CD20" s="19">
        <f t="shared" si="4"/>
        <v>0</v>
      </c>
      <c r="CE20" s="19">
        <f t="shared" si="4"/>
        <v>0</v>
      </c>
      <c r="CF20" s="19">
        <f t="shared" si="4"/>
        <v>0</v>
      </c>
      <c r="CG20" s="19">
        <f t="shared" si="4"/>
        <v>20.469150000000003</v>
      </c>
      <c r="CH20" s="19">
        <f t="shared" si="4"/>
        <v>0</v>
      </c>
      <c r="CI20" s="19">
        <f t="shared" si="4"/>
        <v>0</v>
      </c>
      <c r="CJ20" s="19">
        <f t="shared" si="4"/>
        <v>20.469150000000003</v>
      </c>
      <c r="CK20" s="19">
        <f t="shared" si="4"/>
        <v>0</v>
      </c>
      <c r="CL20" s="19">
        <f t="shared" si="4"/>
        <v>0</v>
      </c>
      <c r="CM20" s="19">
        <f t="shared" si="4"/>
        <v>0</v>
      </c>
      <c r="CN20" s="19">
        <f t="shared" si="4"/>
        <v>0</v>
      </c>
      <c r="CO20" s="19">
        <f t="shared" si="4"/>
        <v>0</v>
      </c>
      <c r="CP20" s="19">
        <f t="shared" si="4"/>
        <v>0</v>
      </c>
      <c r="CQ20" s="19">
        <f t="shared" si="4"/>
        <v>193.58009999999999</v>
      </c>
      <c r="CR20" s="19">
        <f t="shared" si="4"/>
        <v>0</v>
      </c>
      <c r="CS20" s="19">
        <f t="shared" si="4"/>
        <v>0</v>
      </c>
      <c r="CT20" s="19">
        <f t="shared" si="4"/>
        <v>180.95270159999998</v>
      </c>
      <c r="CU20" s="19">
        <f t="shared" si="4"/>
        <v>12.627398399999999</v>
      </c>
      <c r="CV20" s="19">
        <f t="shared" si="4"/>
        <v>196.82411999999997</v>
      </c>
      <c r="CW20" s="19">
        <f t="shared" si="4"/>
        <v>0</v>
      </c>
      <c r="CX20" s="19">
        <f t="shared" si="4"/>
        <v>0</v>
      </c>
      <c r="CY20" s="19">
        <f t="shared" si="4"/>
        <v>185.1937216</v>
      </c>
      <c r="CZ20" s="19">
        <f t="shared" si="4"/>
        <v>11.630398400000001</v>
      </c>
      <c r="DA20" s="5" t="s">
        <v>81</v>
      </c>
      <c r="DB20" s="74"/>
      <c r="DC20" s="74"/>
      <c r="DD20" s="74"/>
      <c r="DE20" s="74"/>
      <c r="DF20" s="74"/>
      <c r="DG20" s="74"/>
      <c r="DH20" s="74"/>
      <c r="DI20" s="74"/>
      <c r="DJ20" s="74"/>
      <c r="DK20" s="74"/>
    </row>
    <row r="21" spans="1:115" s="4" customFormat="1" ht="78.75" x14ac:dyDescent="0.25">
      <c r="A21" s="21" t="s">
        <v>86</v>
      </c>
      <c r="B21" s="21" t="s">
        <v>87</v>
      </c>
      <c r="C21" s="23" t="str">
        <f t="shared" ref="C21:BX21" si="5">C109</f>
        <v>Г</v>
      </c>
      <c r="D21" s="23" t="str">
        <f t="shared" si="5"/>
        <v>нд</v>
      </c>
      <c r="E21" s="23" t="str">
        <f t="shared" si="5"/>
        <v>нд</v>
      </c>
      <c r="F21" s="23" t="str">
        <f t="shared" si="5"/>
        <v>нд</v>
      </c>
      <c r="G21" s="23" t="str">
        <f t="shared" si="5"/>
        <v>нд</v>
      </c>
      <c r="H21" s="23" t="str">
        <f t="shared" si="5"/>
        <v>нд</v>
      </c>
      <c r="I21" s="19">
        <f>I109</f>
        <v>0</v>
      </c>
      <c r="J21" s="23" t="str">
        <f t="shared" si="5"/>
        <v>нд</v>
      </c>
      <c r="K21" s="23" t="str">
        <f t="shared" si="5"/>
        <v>нд</v>
      </c>
      <c r="L21" s="19">
        <f>L109</f>
        <v>0</v>
      </c>
      <c r="M21" s="23" t="str">
        <f t="shared" si="5"/>
        <v>нд</v>
      </c>
      <c r="N21" s="19">
        <f t="shared" si="5"/>
        <v>0</v>
      </c>
      <c r="O21" s="19">
        <f t="shared" si="5"/>
        <v>0</v>
      </c>
      <c r="P21" s="23" t="str">
        <f t="shared" si="5"/>
        <v>нд</v>
      </c>
      <c r="Q21" s="24" t="str">
        <f t="shared" si="5"/>
        <v>нд</v>
      </c>
      <c r="R21" s="23" t="str">
        <f t="shared" si="5"/>
        <v>нд</v>
      </c>
      <c r="S21" s="23" t="str">
        <f t="shared" si="5"/>
        <v>нд</v>
      </c>
      <c r="T21" s="24">
        <f t="shared" si="5"/>
        <v>0</v>
      </c>
      <c r="U21" s="24">
        <f t="shared" si="5"/>
        <v>0</v>
      </c>
      <c r="V21" s="19">
        <f t="shared" si="5"/>
        <v>0</v>
      </c>
      <c r="W21" s="19">
        <f t="shared" si="5"/>
        <v>0</v>
      </c>
      <c r="X21" s="19">
        <f t="shared" si="5"/>
        <v>0</v>
      </c>
      <c r="Y21" s="19">
        <f t="shared" si="5"/>
        <v>0</v>
      </c>
      <c r="Z21" s="19">
        <f t="shared" si="5"/>
        <v>0</v>
      </c>
      <c r="AA21" s="19">
        <f t="shared" si="5"/>
        <v>0</v>
      </c>
      <c r="AB21" s="19">
        <f t="shared" si="5"/>
        <v>0</v>
      </c>
      <c r="AC21" s="19">
        <f t="shared" si="5"/>
        <v>0</v>
      </c>
      <c r="AD21" s="19">
        <f t="shared" si="5"/>
        <v>0</v>
      </c>
      <c r="AE21" s="19">
        <f t="shared" si="5"/>
        <v>0</v>
      </c>
      <c r="AF21" s="19">
        <f t="shared" si="5"/>
        <v>0</v>
      </c>
      <c r="AG21" s="19">
        <f t="shared" si="5"/>
        <v>0</v>
      </c>
      <c r="AH21" s="19">
        <f t="shared" si="5"/>
        <v>0</v>
      </c>
      <c r="AI21" s="19">
        <f t="shared" si="5"/>
        <v>0</v>
      </c>
      <c r="AJ21" s="19">
        <f t="shared" si="5"/>
        <v>0</v>
      </c>
      <c r="AK21" s="19">
        <f t="shared" si="5"/>
        <v>0</v>
      </c>
      <c r="AL21" s="19">
        <f t="shared" si="5"/>
        <v>0</v>
      </c>
      <c r="AM21" s="19">
        <f t="shared" si="5"/>
        <v>0</v>
      </c>
      <c r="AN21" s="19">
        <f t="shared" si="5"/>
        <v>0</v>
      </c>
      <c r="AO21" s="19">
        <f t="shared" si="5"/>
        <v>0</v>
      </c>
      <c r="AP21" s="19">
        <f t="shared" si="5"/>
        <v>0</v>
      </c>
      <c r="AQ21" s="19">
        <f t="shared" si="5"/>
        <v>0</v>
      </c>
      <c r="AR21" s="19">
        <f t="shared" si="5"/>
        <v>0</v>
      </c>
      <c r="AS21" s="19">
        <f t="shared" si="5"/>
        <v>0</v>
      </c>
      <c r="AT21" s="19">
        <f t="shared" si="5"/>
        <v>0</v>
      </c>
      <c r="AU21" s="19">
        <f t="shared" si="5"/>
        <v>0</v>
      </c>
      <c r="AV21" s="19">
        <f t="shared" si="5"/>
        <v>0</v>
      </c>
      <c r="AW21" s="19">
        <f t="shared" si="5"/>
        <v>0</v>
      </c>
      <c r="AX21" s="19">
        <f t="shared" si="5"/>
        <v>0</v>
      </c>
      <c r="AY21" s="19">
        <f t="shared" si="5"/>
        <v>0</v>
      </c>
      <c r="AZ21" s="19">
        <f t="shared" si="5"/>
        <v>0</v>
      </c>
      <c r="BA21" s="19">
        <f t="shared" si="5"/>
        <v>0</v>
      </c>
      <c r="BB21" s="19">
        <f t="shared" si="5"/>
        <v>0</v>
      </c>
      <c r="BC21" s="19">
        <f t="shared" si="5"/>
        <v>0</v>
      </c>
      <c r="BD21" s="19">
        <f t="shared" si="5"/>
        <v>0</v>
      </c>
      <c r="BE21" s="19">
        <f t="shared" si="5"/>
        <v>0</v>
      </c>
      <c r="BF21" s="19">
        <f t="shared" si="5"/>
        <v>0</v>
      </c>
      <c r="BG21" s="19">
        <f t="shared" si="5"/>
        <v>0</v>
      </c>
      <c r="BH21" s="19">
        <f t="shared" si="5"/>
        <v>0</v>
      </c>
      <c r="BI21" s="19">
        <f t="shared" si="5"/>
        <v>0</v>
      </c>
      <c r="BJ21" s="19">
        <f t="shared" si="5"/>
        <v>0</v>
      </c>
      <c r="BK21" s="19">
        <f t="shared" si="5"/>
        <v>0</v>
      </c>
      <c r="BL21" s="19">
        <f t="shared" si="5"/>
        <v>0</v>
      </c>
      <c r="BM21" s="19">
        <f t="shared" si="5"/>
        <v>0</v>
      </c>
      <c r="BN21" s="19">
        <f t="shared" si="5"/>
        <v>0</v>
      </c>
      <c r="BO21" s="19">
        <f t="shared" si="5"/>
        <v>0</v>
      </c>
      <c r="BP21" s="19">
        <f t="shared" si="5"/>
        <v>0</v>
      </c>
      <c r="BQ21" s="19">
        <f t="shared" si="5"/>
        <v>0</v>
      </c>
      <c r="BR21" s="19">
        <f t="shared" si="5"/>
        <v>0</v>
      </c>
      <c r="BS21" s="19">
        <f t="shared" si="5"/>
        <v>0</v>
      </c>
      <c r="BT21" s="19">
        <f t="shared" si="5"/>
        <v>0</v>
      </c>
      <c r="BU21" s="19">
        <f t="shared" si="5"/>
        <v>0</v>
      </c>
      <c r="BV21" s="19">
        <f t="shared" si="5"/>
        <v>0</v>
      </c>
      <c r="BW21" s="19">
        <f t="shared" si="5"/>
        <v>0</v>
      </c>
      <c r="BX21" s="19">
        <f t="shared" si="5"/>
        <v>0</v>
      </c>
      <c r="BY21" s="19">
        <f t="shared" ref="BY21:CZ21" si="6">BY109</f>
        <v>0</v>
      </c>
      <c r="BZ21" s="19">
        <f t="shared" si="6"/>
        <v>0</v>
      </c>
      <c r="CA21" s="19">
        <f t="shared" si="6"/>
        <v>0</v>
      </c>
      <c r="CB21" s="19">
        <f t="shared" si="6"/>
        <v>0</v>
      </c>
      <c r="CC21" s="19">
        <f t="shared" si="6"/>
        <v>0</v>
      </c>
      <c r="CD21" s="19">
        <f t="shared" si="6"/>
        <v>0</v>
      </c>
      <c r="CE21" s="19">
        <f t="shared" si="6"/>
        <v>0</v>
      </c>
      <c r="CF21" s="19">
        <f t="shared" si="6"/>
        <v>0</v>
      </c>
      <c r="CG21" s="19">
        <f t="shared" si="6"/>
        <v>0</v>
      </c>
      <c r="CH21" s="19">
        <f t="shared" si="6"/>
        <v>0</v>
      </c>
      <c r="CI21" s="19">
        <f t="shared" si="6"/>
        <v>0</v>
      </c>
      <c r="CJ21" s="19">
        <f t="shared" si="6"/>
        <v>0</v>
      </c>
      <c r="CK21" s="19">
        <f t="shared" si="6"/>
        <v>0</v>
      </c>
      <c r="CL21" s="19">
        <f t="shared" si="6"/>
        <v>0</v>
      </c>
      <c r="CM21" s="19">
        <f t="shared" si="6"/>
        <v>0</v>
      </c>
      <c r="CN21" s="19">
        <f t="shared" si="6"/>
        <v>0</v>
      </c>
      <c r="CO21" s="19">
        <f t="shared" si="6"/>
        <v>0</v>
      </c>
      <c r="CP21" s="19">
        <f t="shared" si="6"/>
        <v>0</v>
      </c>
      <c r="CQ21" s="19">
        <f t="shared" si="6"/>
        <v>0</v>
      </c>
      <c r="CR21" s="19">
        <f t="shared" si="6"/>
        <v>0</v>
      </c>
      <c r="CS21" s="19">
        <f t="shared" si="6"/>
        <v>0</v>
      </c>
      <c r="CT21" s="19">
        <f t="shared" si="6"/>
        <v>0</v>
      </c>
      <c r="CU21" s="19">
        <f t="shared" si="6"/>
        <v>0</v>
      </c>
      <c r="CV21" s="19">
        <f t="shared" si="6"/>
        <v>0</v>
      </c>
      <c r="CW21" s="19">
        <f t="shared" si="6"/>
        <v>0</v>
      </c>
      <c r="CX21" s="19">
        <f t="shared" si="6"/>
        <v>0</v>
      </c>
      <c r="CY21" s="19">
        <f t="shared" si="6"/>
        <v>0</v>
      </c>
      <c r="CZ21" s="19">
        <f t="shared" si="6"/>
        <v>0</v>
      </c>
      <c r="DA21" s="5" t="s">
        <v>81</v>
      </c>
      <c r="DB21" s="74"/>
      <c r="DC21" s="74"/>
      <c r="DD21" s="74"/>
      <c r="DE21" s="74"/>
      <c r="DF21" s="74"/>
      <c r="DG21" s="74"/>
      <c r="DH21" s="74"/>
      <c r="DI21" s="74"/>
      <c r="DJ21" s="74"/>
      <c r="DK21" s="74"/>
    </row>
    <row r="22" spans="1:115" s="4" customFormat="1" ht="47.25" x14ac:dyDescent="0.25">
      <c r="A22" s="21" t="s">
        <v>88</v>
      </c>
      <c r="B22" s="21" t="s">
        <v>89</v>
      </c>
      <c r="C22" s="25" t="s">
        <v>80</v>
      </c>
      <c r="D22" s="23" t="str">
        <f t="shared" ref="D22:BY22" si="7">D112</f>
        <v>нд</v>
      </c>
      <c r="E22" s="23" t="str">
        <f t="shared" si="7"/>
        <v>нд</v>
      </c>
      <c r="F22" s="23" t="str">
        <f t="shared" si="7"/>
        <v>нд</v>
      </c>
      <c r="G22" s="23" t="str">
        <f t="shared" si="7"/>
        <v>нд</v>
      </c>
      <c r="H22" s="23" t="str">
        <f t="shared" si="7"/>
        <v>нд</v>
      </c>
      <c r="I22" s="19">
        <f>I112</f>
        <v>116.94006952480001</v>
      </c>
      <c r="J22" s="23" t="str">
        <f t="shared" si="7"/>
        <v>нд</v>
      </c>
      <c r="K22" s="23" t="str">
        <f t="shared" si="7"/>
        <v>нд</v>
      </c>
      <c r="L22" s="19">
        <f>L112</f>
        <v>116.94006</v>
      </c>
      <c r="M22" s="23" t="str">
        <f t="shared" si="7"/>
        <v>нд</v>
      </c>
      <c r="N22" s="19">
        <f t="shared" si="7"/>
        <v>0</v>
      </c>
      <c r="O22" s="19">
        <f t="shared" si="7"/>
        <v>0</v>
      </c>
      <c r="P22" s="23" t="str">
        <f t="shared" si="7"/>
        <v>нд</v>
      </c>
      <c r="Q22" s="24">
        <f t="shared" si="7"/>
        <v>116.94006952480001</v>
      </c>
      <c r="R22" s="23" t="str">
        <f t="shared" si="7"/>
        <v>нд</v>
      </c>
      <c r="S22" s="23" t="str">
        <f t="shared" si="7"/>
        <v>нд</v>
      </c>
      <c r="T22" s="24">
        <f t="shared" si="7"/>
        <v>116.94006</v>
      </c>
      <c r="U22" s="24">
        <f t="shared" si="7"/>
        <v>116.94006</v>
      </c>
      <c r="V22" s="19">
        <f t="shared" si="7"/>
        <v>116.94006</v>
      </c>
      <c r="W22" s="19">
        <f t="shared" si="7"/>
        <v>116.94006</v>
      </c>
      <c r="X22" s="19">
        <f t="shared" si="7"/>
        <v>116.94006</v>
      </c>
      <c r="Y22" s="19">
        <f t="shared" si="7"/>
        <v>0</v>
      </c>
      <c r="Z22" s="19">
        <f t="shared" si="7"/>
        <v>0</v>
      </c>
      <c r="AA22" s="19">
        <f t="shared" si="7"/>
        <v>0</v>
      </c>
      <c r="AB22" s="19">
        <f t="shared" si="7"/>
        <v>0</v>
      </c>
      <c r="AC22" s="19">
        <f t="shared" si="7"/>
        <v>0</v>
      </c>
      <c r="AD22" s="19">
        <f t="shared" si="7"/>
        <v>0</v>
      </c>
      <c r="AE22" s="19">
        <f t="shared" si="7"/>
        <v>0</v>
      </c>
      <c r="AF22" s="19">
        <f t="shared" si="7"/>
        <v>0</v>
      </c>
      <c r="AG22" s="19">
        <f t="shared" si="7"/>
        <v>0</v>
      </c>
      <c r="AH22" s="19">
        <f t="shared" si="7"/>
        <v>0</v>
      </c>
      <c r="AI22" s="19">
        <f t="shared" si="7"/>
        <v>0</v>
      </c>
      <c r="AJ22" s="19">
        <f t="shared" si="7"/>
        <v>0</v>
      </c>
      <c r="AK22" s="19">
        <f t="shared" si="7"/>
        <v>0</v>
      </c>
      <c r="AL22" s="19">
        <f t="shared" si="7"/>
        <v>0</v>
      </c>
      <c r="AM22" s="19">
        <f t="shared" si="7"/>
        <v>0</v>
      </c>
      <c r="AN22" s="19">
        <f t="shared" si="7"/>
        <v>0</v>
      </c>
      <c r="AO22" s="19">
        <f t="shared" si="7"/>
        <v>0</v>
      </c>
      <c r="AP22" s="19">
        <f t="shared" si="7"/>
        <v>0</v>
      </c>
      <c r="AQ22" s="19">
        <f t="shared" si="7"/>
        <v>0</v>
      </c>
      <c r="AR22" s="19">
        <f t="shared" si="7"/>
        <v>0</v>
      </c>
      <c r="AS22" s="19">
        <f t="shared" si="7"/>
        <v>0.92400000000000004</v>
      </c>
      <c r="AT22" s="19">
        <f t="shared" si="7"/>
        <v>0</v>
      </c>
      <c r="AU22" s="19">
        <f t="shared" si="7"/>
        <v>0</v>
      </c>
      <c r="AV22" s="19">
        <f t="shared" si="7"/>
        <v>0.92400000000000004</v>
      </c>
      <c r="AW22" s="19">
        <f t="shared" si="7"/>
        <v>0</v>
      </c>
      <c r="AX22" s="19">
        <f t="shared" si="7"/>
        <v>0</v>
      </c>
      <c r="AY22" s="19">
        <f t="shared" si="7"/>
        <v>0</v>
      </c>
      <c r="AZ22" s="19">
        <f t="shared" si="7"/>
        <v>0</v>
      </c>
      <c r="BA22" s="19">
        <f t="shared" si="7"/>
        <v>0</v>
      </c>
      <c r="BB22" s="19">
        <f t="shared" si="7"/>
        <v>0</v>
      </c>
      <c r="BC22" s="19">
        <f t="shared" si="7"/>
        <v>20.616769999999999</v>
      </c>
      <c r="BD22" s="19">
        <f t="shared" si="7"/>
        <v>0</v>
      </c>
      <c r="BE22" s="19">
        <f t="shared" si="7"/>
        <v>0</v>
      </c>
      <c r="BF22" s="19">
        <f t="shared" si="7"/>
        <v>20.616769999999999</v>
      </c>
      <c r="BG22" s="19">
        <f t="shared" si="7"/>
        <v>0</v>
      </c>
      <c r="BH22" s="19">
        <f t="shared" si="7"/>
        <v>0</v>
      </c>
      <c r="BI22" s="19">
        <f t="shared" si="7"/>
        <v>0</v>
      </c>
      <c r="BJ22" s="19">
        <f t="shared" si="7"/>
        <v>0</v>
      </c>
      <c r="BK22" s="19">
        <f t="shared" si="7"/>
        <v>0</v>
      </c>
      <c r="BL22" s="19">
        <f t="shared" si="7"/>
        <v>0</v>
      </c>
      <c r="BM22" s="19">
        <f t="shared" si="7"/>
        <v>29.303729999999998</v>
      </c>
      <c r="BN22" s="19">
        <f t="shared" si="7"/>
        <v>0</v>
      </c>
      <c r="BO22" s="19">
        <f t="shared" si="7"/>
        <v>0</v>
      </c>
      <c r="BP22" s="19">
        <f t="shared" si="7"/>
        <v>29.303729999999998</v>
      </c>
      <c r="BQ22" s="19">
        <f t="shared" si="7"/>
        <v>0</v>
      </c>
      <c r="BR22" s="19">
        <f t="shared" si="7"/>
        <v>0</v>
      </c>
      <c r="BS22" s="19">
        <f t="shared" si="7"/>
        <v>0</v>
      </c>
      <c r="BT22" s="19">
        <f t="shared" si="7"/>
        <v>0</v>
      </c>
      <c r="BU22" s="19">
        <f t="shared" si="7"/>
        <v>0</v>
      </c>
      <c r="BV22" s="19">
        <f t="shared" si="7"/>
        <v>0</v>
      </c>
      <c r="BW22" s="19">
        <f t="shared" si="7"/>
        <v>16.95946</v>
      </c>
      <c r="BX22" s="19">
        <f t="shared" si="7"/>
        <v>0</v>
      </c>
      <c r="BY22" s="19">
        <f t="shared" si="7"/>
        <v>0</v>
      </c>
      <c r="BZ22" s="19">
        <f t="shared" ref="BZ22:CZ22" si="8">BZ112</f>
        <v>16.95946</v>
      </c>
      <c r="CA22" s="19">
        <f t="shared" si="8"/>
        <v>0</v>
      </c>
      <c r="CB22" s="19">
        <f t="shared" si="8"/>
        <v>0</v>
      </c>
      <c r="CC22" s="19">
        <f t="shared" si="8"/>
        <v>0</v>
      </c>
      <c r="CD22" s="19">
        <f t="shared" si="8"/>
        <v>0</v>
      </c>
      <c r="CE22" s="19">
        <f t="shared" si="8"/>
        <v>0</v>
      </c>
      <c r="CF22" s="19">
        <f t="shared" si="8"/>
        <v>0</v>
      </c>
      <c r="CG22" s="19">
        <f t="shared" si="8"/>
        <v>49.136099999999999</v>
      </c>
      <c r="CH22" s="19">
        <f t="shared" si="8"/>
        <v>0</v>
      </c>
      <c r="CI22" s="19">
        <f t="shared" si="8"/>
        <v>0</v>
      </c>
      <c r="CJ22" s="19">
        <f t="shared" si="8"/>
        <v>49.136099999999999</v>
      </c>
      <c r="CK22" s="19">
        <f t="shared" si="8"/>
        <v>0</v>
      </c>
      <c r="CL22" s="19">
        <f t="shared" si="8"/>
        <v>0</v>
      </c>
      <c r="CM22" s="19">
        <f t="shared" si="8"/>
        <v>0</v>
      </c>
      <c r="CN22" s="19">
        <f t="shared" si="8"/>
        <v>0</v>
      </c>
      <c r="CO22" s="19">
        <f t="shared" si="8"/>
        <v>0</v>
      </c>
      <c r="CP22" s="19">
        <f t="shared" si="8"/>
        <v>0</v>
      </c>
      <c r="CQ22" s="19">
        <f t="shared" si="8"/>
        <v>116.94006</v>
      </c>
      <c r="CR22" s="19">
        <f t="shared" si="8"/>
        <v>0</v>
      </c>
      <c r="CS22" s="19">
        <f t="shared" si="8"/>
        <v>0</v>
      </c>
      <c r="CT22" s="19">
        <f t="shared" si="8"/>
        <v>116.94006</v>
      </c>
      <c r="CU22" s="19">
        <f t="shared" si="8"/>
        <v>0</v>
      </c>
      <c r="CV22" s="19">
        <f t="shared" si="8"/>
        <v>116.94006</v>
      </c>
      <c r="CW22" s="19">
        <f t="shared" si="8"/>
        <v>0</v>
      </c>
      <c r="CX22" s="19">
        <f t="shared" si="8"/>
        <v>0</v>
      </c>
      <c r="CY22" s="19">
        <f t="shared" si="8"/>
        <v>116.94006</v>
      </c>
      <c r="CZ22" s="19">
        <f t="shared" si="8"/>
        <v>0</v>
      </c>
      <c r="DA22" s="5" t="s">
        <v>81</v>
      </c>
      <c r="DB22" s="74"/>
      <c r="DC22" s="74"/>
      <c r="DD22" s="74"/>
      <c r="DE22" s="74"/>
      <c r="DF22" s="74"/>
      <c r="DG22" s="74"/>
      <c r="DH22" s="74"/>
      <c r="DI22" s="74"/>
      <c r="DJ22" s="74"/>
      <c r="DK22" s="74"/>
    </row>
    <row r="23" spans="1:115" s="4" customFormat="1" ht="47.25" x14ac:dyDescent="0.25">
      <c r="A23" s="21" t="s">
        <v>90</v>
      </c>
      <c r="B23" s="21" t="s">
        <v>91</v>
      </c>
      <c r="C23" s="25" t="s">
        <v>80</v>
      </c>
      <c r="D23" s="5" t="s">
        <v>81</v>
      </c>
      <c r="E23" s="5" t="s">
        <v>81</v>
      </c>
      <c r="F23" s="5" t="s">
        <v>81</v>
      </c>
      <c r="G23" s="5" t="s">
        <v>81</v>
      </c>
      <c r="H23" s="26" t="str">
        <f t="shared" ref="H23:CC24" si="9">H119</f>
        <v>нд</v>
      </c>
      <c r="I23" s="19">
        <f t="shared" si="9"/>
        <v>0</v>
      </c>
      <c r="J23" s="23" t="str">
        <f t="shared" si="9"/>
        <v>нд</v>
      </c>
      <c r="K23" s="23" t="str">
        <f t="shared" si="9"/>
        <v>нд</v>
      </c>
      <c r="L23" s="19">
        <f t="shared" si="9"/>
        <v>0</v>
      </c>
      <c r="M23" s="23" t="str">
        <f t="shared" si="9"/>
        <v>нд</v>
      </c>
      <c r="N23" s="19">
        <f t="shared" si="9"/>
        <v>0</v>
      </c>
      <c r="O23" s="19">
        <f t="shared" si="9"/>
        <v>0</v>
      </c>
      <c r="P23" s="23" t="str">
        <f t="shared" si="9"/>
        <v>нд</v>
      </c>
      <c r="Q23" s="24" t="str">
        <f t="shared" si="9"/>
        <v>нд</v>
      </c>
      <c r="R23" s="23" t="str">
        <f t="shared" si="9"/>
        <v>нд</v>
      </c>
      <c r="S23" s="24" t="str">
        <f t="shared" si="9"/>
        <v>нд</v>
      </c>
      <c r="T23" s="24">
        <f t="shared" si="9"/>
        <v>0</v>
      </c>
      <c r="U23" s="24">
        <f t="shared" si="9"/>
        <v>0</v>
      </c>
      <c r="V23" s="19">
        <f t="shared" si="9"/>
        <v>0</v>
      </c>
      <c r="W23" s="19">
        <f t="shared" si="9"/>
        <v>0</v>
      </c>
      <c r="X23" s="19">
        <f t="shared" si="9"/>
        <v>0</v>
      </c>
      <c r="Y23" s="19">
        <f t="shared" si="9"/>
        <v>0</v>
      </c>
      <c r="Z23" s="19">
        <f t="shared" si="9"/>
        <v>0</v>
      </c>
      <c r="AA23" s="19">
        <f t="shared" si="9"/>
        <v>0</v>
      </c>
      <c r="AB23" s="19">
        <f t="shared" si="9"/>
        <v>0</v>
      </c>
      <c r="AC23" s="19">
        <f t="shared" si="9"/>
        <v>0</v>
      </c>
      <c r="AD23" s="19">
        <f t="shared" si="9"/>
        <v>0</v>
      </c>
      <c r="AE23" s="19">
        <f t="shared" si="9"/>
        <v>0</v>
      </c>
      <c r="AF23" s="19">
        <f t="shared" si="9"/>
        <v>0</v>
      </c>
      <c r="AG23" s="19">
        <f t="shared" si="9"/>
        <v>0</v>
      </c>
      <c r="AH23" s="19">
        <f t="shared" si="9"/>
        <v>0</v>
      </c>
      <c r="AI23" s="19">
        <f t="shared" si="9"/>
        <v>0</v>
      </c>
      <c r="AJ23" s="19">
        <f t="shared" si="9"/>
        <v>0</v>
      </c>
      <c r="AK23" s="19">
        <f t="shared" si="9"/>
        <v>0</v>
      </c>
      <c r="AL23" s="19">
        <f t="shared" si="9"/>
        <v>0</v>
      </c>
      <c r="AM23" s="19">
        <f t="shared" si="9"/>
        <v>0</v>
      </c>
      <c r="AN23" s="19">
        <f t="shared" si="9"/>
        <v>0</v>
      </c>
      <c r="AO23" s="19">
        <f t="shared" si="9"/>
        <v>0</v>
      </c>
      <c r="AP23" s="19">
        <f t="shared" si="9"/>
        <v>0</v>
      </c>
      <c r="AQ23" s="19">
        <f t="shared" si="9"/>
        <v>0</v>
      </c>
      <c r="AR23" s="19">
        <f t="shared" si="9"/>
        <v>0</v>
      </c>
      <c r="AS23" s="19">
        <f t="shared" si="9"/>
        <v>0</v>
      </c>
      <c r="AT23" s="19">
        <f t="shared" si="9"/>
        <v>0</v>
      </c>
      <c r="AU23" s="19">
        <f t="shared" si="9"/>
        <v>0</v>
      </c>
      <c r="AV23" s="19">
        <f t="shared" si="9"/>
        <v>0</v>
      </c>
      <c r="AW23" s="19">
        <f t="shared" si="9"/>
        <v>0</v>
      </c>
      <c r="AX23" s="19">
        <f t="shared" si="9"/>
        <v>0</v>
      </c>
      <c r="AY23" s="19">
        <f t="shared" si="9"/>
        <v>0</v>
      </c>
      <c r="AZ23" s="19">
        <f t="shared" si="9"/>
        <v>0</v>
      </c>
      <c r="BA23" s="19">
        <f t="shared" si="9"/>
        <v>0</v>
      </c>
      <c r="BB23" s="19">
        <f t="shared" si="9"/>
        <v>0</v>
      </c>
      <c r="BC23" s="19">
        <f t="shared" si="9"/>
        <v>0</v>
      </c>
      <c r="BD23" s="19">
        <f t="shared" si="9"/>
        <v>0</v>
      </c>
      <c r="BE23" s="19">
        <f t="shared" si="9"/>
        <v>0</v>
      </c>
      <c r="BF23" s="19">
        <f t="shared" si="9"/>
        <v>0</v>
      </c>
      <c r="BG23" s="19">
        <f t="shared" si="9"/>
        <v>0</v>
      </c>
      <c r="BH23" s="19">
        <f t="shared" si="9"/>
        <v>0</v>
      </c>
      <c r="BI23" s="19">
        <f t="shared" si="9"/>
        <v>0</v>
      </c>
      <c r="BJ23" s="19">
        <f t="shared" si="9"/>
        <v>0</v>
      </c>
      <c r="BK23" s="19">
        <f t="shared" si="9"/>
        <v>0</v>
      </c>
      <c r="BL23" s="19">
        <f t="shared" si="9"/>
        <v>0</v>
      </c>
      <c r="BM23" s="19">
        <f t="shared" si="9"/>
        <v>0</v>
      </c>
      <c r="BN23" s="19">
        <f t="shared" si="9"/>
        <v>0</v>
      </c>
      <c r="BO23" s="19">
        <f t="shared" si="9"/>
        <v>0</v>
      </c>
      <c r="BP23" s="19">
        <f t="shared" si="9"/>
        <v>0</v>
      </c>
      <c r="BQ23" s="19">
        <f t="shared" si="9"/>
        <v>0</v>
      </c>
      <c r="BR23" s="19">
        <f t="shared" si="9"/>
        <v>0</v>
      </c>
      <c r="BS23" s="19">
        <f t="shared" si="9"/>
        <v>0</v>
      </c>
      <c r="BT23" s="19">
        <f t="shared" si="9"/>
        <v>0</v>
      </c>
      <c r="BU23" s="19">
        <f t="shared" si="9"/>
        <v>0</v>
      </c>
      <c r="BV23" s="19">
        <f t="shared" si="9"/>
        <v>0</v>
      </c>
      <c r="BW23" s="19">
        <f t="shared" si="9"/>
        <v>0</v>
      </c>
      <c r="BX23" s="19">
        <f t="shared" si="9"/>
        <v>0</v>
      </c>
      <c r="BY23" s="19">
        <f t="shared" si="9"/>
        <v>0</v>
      </c>
      <c r="BZ23" s="19">
        <f t="shared" si="9"/>
        <v>0</v>
      </c>
      <c r="CA23" s="19">
        <f t="shared" si="9"/>
        <v>0</v>
      </c>
      <c r="CB23" s="19">
        <f t="shared" si="9"/>
        <v>0</v>
      </c>
      <c r="CC23" s="19">
        <f t="shared" si="9"/>
        <v>0</v>
      </c>
      <c r="CD23" s="19">
        <f t="shared" ref="CD23:DA24" si="10">CD119</f>
        <v>0</v>
      </c>
      <c r="CE23" s="19">
        <f t="shared" si="10"/>
        <v>0</v>
      </c>
      <c r="CF23" s="19">
        <f t="shared" si="10"/>
        <v>0</v>
      </c>
      <c r="CG23" s="19">
        <f t="shared" si="10"/>
        <v>0</v>
      </c>
      <c r="CH23" s="19">
        <f t="shared" si="10"/>
        <v>0</v>
      </c>
      <c r="CI23" s="19">
        <f t="shared" si="10"/>
        <v>0</v>
      </c>
      <c r="CJ23" s="19">
        <f t="shared" si="10"/>
        <v>0</v>
      </c>
      <c r="CK23" s="19">
        <f t="shared" si="10"/>
        <v>0</v>
      </c>
      <c r="CL23" s="19">
        <f t="shared" si="10"/>
        <v>0</v>
      </c>
      <c r="CM23" s="19">
        <f t="shared" si="10"/>
        <v>0</v>
      </c>
      <c r="CN23" s="19">
        <f t="shared" si="10"/>
        <v>0</v>
      </c>
      <c r="CO23" s="19">
        <f t="shared" si="10"/>
        <v>0</v>
      </c>
      <c r="CP23" s="19">
        <f t="shared" si="10"/>
        <v>0</v>
      </c>
      <c r="CQ23" s="19">
        <f t="shared" si="10"/>
        <v>0</v>
      </c>
      <c r="CR23" s="19">
        <f t="shared" si="10"/>
        <v>0</v>
      </c>
      <c r="CS23" s="19">
        <f t="shared" si="10"/>
        <v>0</v>
      </c>
      <c r="CT23" s="19">
        <f t="shared" si="10"/>
        <v>0</v>
      </c>
      <c r="CU23" s="19">
        <f t="shared" si="10"/>
        <v>0</v>
      </c>
      <c r="CV23" s="19">
        <f t="shared" si="10"/>
        <v>0</v>
      </c>
      <c r="CW23" s="19">
        <f t="shared" si="10"/>
        <v>0</v>
      </c>
      <c r="CX23" s="19">
        <f t="shared" si="10"/>
        <v>0</v>
      </c>
      <c r="CY23" s="19">
        <f t="shared" si="10"/>
        <v>0</v>
      </c>
      <c r="CZ23" s="19">
        <f t="shared" si="10"/>
        <v>0</v>
      </c>
      <c r="DA23" s="5" t="s">
        <v>81</v>
      </c>
      <c r="DB23" s="74"/>
      <c r="DC23" s="74"/>
      <c r="DD23" s="74"/>
      <c r="DE23" s="74"/>
      <c r="DF23" s="74"/>
      <c r="DG23" s="74"/>
      <c r="DH23" s="74"/>
      <c r="DI23" s="74"/>
      <c r="DJ23" s="74"/>
      <c r="DK23" s="74"/>
    </row>
    <row r="24" spans="1:115" s="4" customFormat="1" ht="31.5" x14ac:dyDescent="0.25">
      <c r="A24" s="21" t="s">
        <v>92</v>
      </c>
      <c r="B24" s="21" t="s">
        <v>93</v>
      </c>
      <c r="C24" s="25" t="s">
        <v>80</v>
      </c>
      <c r="D24" s="23" t="str">
        <f t="shared" ref="D24:BY24" si="11">D120</f>
        <v>нд</v>
      </c>
      <c r="E24" s="23" t="str">
        <f t="shared" si="11"/>
        <v>нд</v>
      </c>
      <c r="F24" s="23" t="str">
        <f t="shared" si="11"/>
        <v>нд</v>
      </c>
      <c r="G24" s="23" t="str">
        <f t="shared" si="11"/>
        <v>нд</v>
      </c>
      <c r="H24" s="23" t="str">
        <f t="shared" si="11"/>
        <v>нд</v>
      </c>
      <c r="I24" s="19">
        <f>I120</f>
        <v>113.03131357400001</v>
      </c>
      <c r="J24" s="23" t="str">
        <f t="shared" si="11"/>
        <v>нд</v>
      </c>
      <c r="K24" s="23" t="str">
        <f t="shared" si="11"/>
        <v>нд</v>
      </c>
      <c r="L24" s="19">
        <f>L120</f>
        <v>115.394874266</v>
      </c>
      <c r="M24" s="23" t="str">
        <f t="shared" si="11"/>
        <v>нд</v>
      </c>
      <c r="N24" s="19">
        <f t="shared" si="11"/>
        <v>0</v>
      </c>
      <c r="O24" s="19">
        <f t="shared" si="11"/>
        <v>8.4019960000000005</v>
      </c>
      <c r="P24" s="23" t="str">
        <f t="shared" si="11"/>
        <v>нд</v>
      </c>
      <c r="Q24" s="24" t="str">
        <f t="shared" si="11"/>
        <v>нд</v>
      </c>
      <c r="R24" s="23" t="str">
        <f t="shared" si="11"/>
        <v>нд</v>
      </c>
      <c r="S24" s="24" t="str">
        <f t="shared" si="11"/>
        <v>нд</v>
      </c>
      <c r="T24" s="24">
        <f t="shared" si="11"/>
        <v>100.34769346399999</v>
      </c>
      <c r="U24" s="24">
        <f t="shared" si="11"/>
        <v>115.394874266</v>
      </c>
      <c r="V24" s="19">
        <f t="shared" si="11"/>
        <v>91.945697463999991</v>
      </c>
      <c r="W24" s="19">
        <f t="shared" si="11"/>
        <v>76.13461199999999</v>
      </c>
      <c r="X24" s="19">
        <f t="shared" si="11"/>
        <v>89.302251999999996</v>
      </c>
      <c r="Y24" s="19">
        <f t="shared" si="11"/>
        <v>15.811085464000001</v>
      </c>
      <c r="Z24" s="19">
        <f t="shared" si="11"/>
        <v>0</v>
      </c>
      <c r="AA24" s="19">
        <f t="shared" si="11"/>
        <v>0</v>
      </c>
      <c r="AB24" s="19">
        <f t="shared" si="11"/>
        <v>10.8</v>
      </c>
      <c r="AC24" s="19">
        <f t="shared" si="11"/>
        <v>5.0110854639999998</v>
      </c>
      <c r="AD24" s="19">
        <f t="shared" si="11"/>
        <v>17.690626265999999</v>
      </c>
      <c r="AE24" s="19">
        <f t="shared" si="11"/>
        <v>0</v>
      </c>
      <c r="AF24" s="19">
        <f t="shared" si="11"/>
        <v>0</v>
      </c>
      <c r="AG24" s="19">
        <f t="shared" si="11"/>
        <v>12.691213326000002</v>
      </c>
      <c r="AH24" s="19">
        <f t="shared" si="11"/>
        <v>4.99941294</v>
      </c>
      <c r="AI24" s="19">
        <f t="shared" si="11"/>
        <v>0.87548000000000004</v>
      </c>
      <c r="AJ24" s="19">
        <f t="shared" si="11"/>
        <v>0</v>
      </c>
      <c r="AK24" s="19">
        <f t="shared" si="11"/>
        <v>0</v>
      </c>
      <c r="AL24" s="19">
        <f t="shared" si="11"/>
        <v>0.87548000000000004</v>
      </c>
      <c r="AM24" s="19">
        <f t="shared" si="11"/>
        <v>0</v>
      </c>
      <c r="AN24" s="19">
        <f t="shared" si="11"/>
        <v>14.043120000000002</v>
      </c>
      <c r="AO24" s="19">
        <f t="shared" si="11"/>
        <v>0</v>
      </c>
      <c r="AP24" s="19">
        <f t="shared" si="11"/>
        <v>0</v>
      </c>
      <c r="AQ24" s="19">
        <f t="shared" si="11"/>
        <v>7.8987699999999998</v>
      </c>
      <c r="AR24" s="19">
        <f t="shared" si="11"/>
        <v>6.1443500000000002</v>
      </c>
      <c r="AS24" s="19">
        <f t="shared" si="11"/>
        <v>18.715831999999999</v>
      </c>
      <c r="AT24" s="19">
        <f t="shared" si="11"/>
        <v>0</v>
      </c>
      <c r="AU24" s="19">
        <f t="shared" si="11"/>
        <v>0</v>
      </c>
      <c r="AV24" s="19">
        <f t="shared" si="11"/>
        <v>18.715831999999999</v>
      </c>
      <c r="AW24" s="19">
        <f t="shared" si="11"/>
        <v>0</v>
      </c>
      <c r="AX24" s="19">
        <f t="shared" si="11"/>
        <v>0</v>
      </c>
      <c r="AY24" s="19">
        <f t="shared" si="11"/>
        <v>0</v>
      </c>
      <c r="AZ24" s="19">
        <f t="shared" si="11"/>
        <v>0</v>
      </c>
      <c r="BA24" s="19">
        <f t="shared" si="11"/>
        <v>0</v>
      </c>
      <c r="BB24" s="19">
        <f t="shared" si="11"/>
        <v>0</v>
      </c>
      <c r="BC24" s="19">
        <f t="shared" si="11"/>
        <v>35.893300000000004</v>
      </c>
      <c r="BD24" s="19">
        <f t="shared" si="11"/>
        <v>0</v>
      </c>
      <c r="BE24" s="19">
        <f t="shared" si="11"/>
        <v>0</v>
      </c>
      <c r="BF24" s="19">
        <f t="shared" si="11"/>
        <v>35.893300000000004</v>
      </c>
      <c r="BG24" s="19">
        <f t="shared" si="11"/>
        <v>0</v>
      </c>
      <c r="BH24" s="19">
        <f t="shared" si="11"/>
        <v>0</v>
      </c>
      <c r="BI24" s="19">
        <f t="shared" si="11"/>
        <v>0</v>
      </c>
      <c r="BJ24" s="19">
        <f t="shared" si="11"/>
        <v>0</v>
      </c>
      <c r="BK24" s="19">
        <f t="shared" si="11"/>
        <v>0</v>
      </c>
      <c r="BL24" s="19">
        <f t="shared" si="11"/>
        <v>0</v>
      </c>
      <c r="BM24" s="19">
        <f t="shared" si="11"/>
        <v>0</v>
      </c>
      <c r="BN24" s="19">
        <f t="shared" si="11"/>
        <v>0</v>
      </c>
      <c r="BO24" s="19">
        <f t="shared" si="11"/>
        <v>0</v>
      </c>
      <c r="BP24" s="19">
        <f t="shared" si="11"/>
        <v>0</v>
      </c>
      <c r="BQ24" s="19">
        <f t="shared" si="11"/>
        <v>0</v>
      </c>
      <c r="BR24" s="19">
        <f t="shared" si="11"/>
        <v>0</v>
      </c>
      <c r="BS24" s="19">
        <f t="shared" si="11"/>
        <v>0</v>
      </c>
      <c r="BT24" s="19">
        <f t="shared" si="11"/>
        <v>0</v>
      </c>
      <c r="BU24" s="19">
        <f t="shared" si="11"/>
        <v>0</v>
      </c>
      <c r="BV24" s="19">
        <f t="shared" si="11"/>
        <v>0</v>
      </c>
      <c r="BW24" s="19">
        <f t="shared" si="11"/>
        <v>20.65</v>
      </c>
      <c r="BX24" s="19">
        <f t="shared" si="11"/>
        <v>0</v>
      </c>
      <c r="BY24" s="19">
        <f t="shared" si="11"/>
        <v>0</v>
      </c>
      <c r="BZ24" s="19">
        <f t="shared" si="9"/>
        <v>20.65</v>
      </c>
      <c r="CA24" s="19">
        <f t="shared" si="9"/>
        <v>0</v>
      </c>
      <c r="CB24" s="19">
        <f t="shared" si="9"/>
        <v>0</v>
      </c>
      <c r="CC24" s="19">
        <f t="shared" si="9"/>
        <v>0</v>
      </c>
      <c r="CD24" s="19">
        <f t="shared" si="10"/>
        <v>0</v>
      </c>
      <c r="CE24" s="19">
        <f t="shared" si="10"/>
        <v>0</v>
      </c>
      <c r="CF24" s="19">
        <f t="shared" si="10"/>
        <v>0</v>
      </c>
      <c r="CG24" s="19">
        <f t="shared" si="10"/>
        <v>0</v>
      </c>
      <c r="CH24" s="19">
        <f t="shared" si="10"/>
        <v>0</v>
      </c>
      <c r="CI24" s="19">
        <f t="shared" si="10"/>
        <v>0</v>
      </c>
      <c r="CJ24" s="19">
        <f t="shared" si="10"/>
        <v>0</v>
      </c>
      <c r="CK24" s="19">
        <f t="shared" si="10"/>
        <v>0</v>
      </c>
      <c r="CL24" s="19">
        <f t="shared" si="10"/>
        <v>0</v>
      </c>
      <c r="CM24" s="19">
        <f t="shared" si="10"/>
        <v>0</v>
      </c>
      <c r="CN24" s="19">
        <f t="shared" si="10"/>
        <v>0</v>
      </c>
      <c r="CO24" s="19">
        <f t="shared" si="10"/>
        <v>0</v>
      </c>
      <c r="CP24" s="19">
        <f t="shared" si="10"/>
        <v>0</v>
      </c>
      <c r="CQ24" s="19">
        <f t="shared" si="10"/>
        <v>76.13461199999999</v>
      </c>
      <c r="CR24" s="19">
        <f t="shared" si="10"/>
        <v>0</v>
      </c>
      <c r="CS24" s="19">
        <f t="shared" si="10"/>
        <v>0</v>
      </c>
      <c r="CT24" s="19">
        <f t="shared" si="10"/>
        <v>76.13461199999999</v>
      </c>
      <c r="CU24" s="19">
        <f t="shared" si="10"/>
        <v>0</v>
      </c>
      <c r="CV24" s="19">
        <f t="shared" si="10"/>
        <v>89.302251999999996</v>
      </c>
      <c r="CW24" s="19">
        <f t="shared" si="10"/>
        <v>0</v>
      </c>
      <c r="CX24" s="19">
        <f t="shared" si="10"/>
        <v>0</v>
      </c>
      <c r="CY24" s="19">
        <f t="shared" si="10"/>
        <v>83.157901999999993</v>
      </c>
      <c r="CZ24" s="19">
        <f t="shared" si="10"/>
        <v>6.1443500000000002</v>
      </c>
      <c r="DA24" s="5" t="str">
        <f t="shared" si="10"/>
        <v>нд</v>
      </c>
      <c r="DB24" s="74"/>
      <c r="DC24" s="74"/>
      <c r="DD24" s="74"/>
      <c r="DE24" s="74"/>
      <c r="DF24" s="74"/>
      <c r="DG24" s="74"/>
      <c r="DH24" s="74"/>
      <c r="DI24" s="74"/>
      <c r="DJ24" s="74"/>
      <c r="DK24" s="74"/>
    </row>
    <row r="25" spans="1:115" s="4" customFormat="1" x14ac:dyDescent="0.25">
      <c r="A25" s="27"/>
      <c r="B25" s="27"/>
      <c r="C25" s="25"/>
      <c r="D25" s="5"/>
      <c r="E25" s="5"/>
      <c r="F25" s="5"/>
      <c r="G25" s="5"/>
      <c r="H25" s="5"/>
      <c r="I25" s="28"/>
      <c r="J25" s="5"/>
      <c r="K25" s="5"/>
      <c r="L25" s="28"/>
      <c r="M25" s="5"/>
      <c r="N25" s="28"/>
      <c r="O25" s="28"/>
      <c r="P25" s="3"/>
      <c r="Q25" s="3"/>
      <c r="R25" s="3"/>
      <c r="S25" s="3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5"/>
      <c r="DB25" s="74"/>
      <c r="DC25" s="74"/>
      <c r="DD25" s="74"/>
      <c r="DE25" s="74"/>
      <c r="DF25" s="74"/>
      <c r="DG25" s="74"/>
      <c r="DH25" s="74"/>
      <c r="DI25" s="74"/>
      <c r="DJ25" s="74"/>
      <c r="DK25" s="74"/>
    </row>
    <row r="26" spans="1:115" s="4" customFormat="1" x14ac:dyDescent="0.25">
      <c r="A26" s="21" t="s">
        <v>94</v>
      </c>
      <c r="B26" s="21" t="s">
        <v>95</v>
      </c>
      <c r="C26" s="25"/>
      <c r="D26" s="5"/>
      <c r="E26" s="5"/>
      <c r="F26" s="5"/>
      <c r="G26" s="5"/>
      <c r="H26" s="5"/>
      <c r="I26" s="28"/>
      <c r="J26" s="5"/>
      <c r="K26" s="5"/>
      <c r="L26" s="28"/>
      <c r="M26" s="5"/>
      <c r="N26" s="28"/>
      <c r="O26" s="28"/>
      <c r="P26" s="3"/>
      <c r="Q26" s="3"/>
      <c r="R26" s="3"/>
      <c r="S26" s="3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5"/>
      <c r="DB26" s="74"/>
      <c r="DC26" s="74"/>
      <c r="DD26" s="74"/>
      <c r="DE26" s="74"/>
      <c r="DF26" s="74"/>
      <c r="DG26" s="74"/>
      <c r="DH26" s="74"/>
      <c r="DI26" s="74"/>
      <c r="DJ26" s="74"/>
      <c r="DK26" s="74"/>
    </row>
    <row r="27" spans="1:115" s="4" customFormat="1" ht="31.5" x14ac:dyDescent="0.25">
      <c r="A27" s="29" t="s">
        <v>96</v>
      </c>
      <c r="B27" s="29" t="s">
        <v>97</v>
      </c>
      <c r="C27" s="30" t="s">
        <v>80</v>
      </c>
      <c r="D27" s="31" t="s">
        <v>81</v>
      </c>
      <c r="E27" s="31" t="s">
        <v>81</v>
      </c>
      <c r="F27" s="31" t="s">
        <v>81</v>
      </c>
      <c r="G27" s="31" t="s">
        <v>81</v>
      </c>
      <c r="H27" s="32" t="s">
        <v>81</v>
      </c>
      <c r="I27" s="33">
        <f>I28+I37+I40+I41</f>
        <v>31.073002595999998</v>
      </c>
      <c r="J27" s="32" t="s">
        <v>81</v>
      </c>
      <c r="K27" s="32" t="s">
        <v>81</v>
      </c>
      <c r="L27" s="33">
        <f>L28+L37+L40+L41</f>
        <v>26.905801695999997</v>
      </c>
      <c r="M27" s="34" t="s">
        <v>81</v>
      </c>
      <c r="N27" s="33">
        <f>N28+N37+N40+N41</f>
        <v>0</v>
      </c>
      <c r="O27" s="33">
        <f>O28+O37+O40+O41</f>
        <v>1.06689886</v>
      </c>
      <c r="P27" s="34" t="s">
        <v>81</v>
      </c>
      <c r="Q27" s="34" t="s">
        <v>81</v>
      </c>
      <c r="R27" s="34" t="s">
        <v>81</v>
      </c>
      <c r="S27" s="34" t="s">
        <v>81</v>
      </c>
      <c r="T27" s="33">
        <f>T28+T37+T40+T41</f>
        <v>8.9356288600000013</v>
      </c>
      <c r="U27" s="33">
        <f>U28+U37+U40+U41</f>
        <v>26.905801695999997</v>
      </c>
      <c r="V27" s="33">
        <f>V28+V37+V40+V41</f>
        <v>4.6725180000000002</v>
      </c>
      <c r="W27" s="33">
        <f>W28+W37+W40+W41</f>
        <v>0</v>
      </c>
      <c r="X27" s="33">
        <f>X28+X37+X40+X41</f>
        <v>0</v>
      </c>
      <c r="Y27" s="33">
        <f t="shared" ref="Y27:AH27" si="12">Y28+Y37+Y40+Y41</f>
        <v>4.6725180000000002</v>
      </c>
      <c r="Z27" s="33">
        <f t="shared" si="12"/>
        <v>0</v>
      </c>
      <c r="AA27" s="33">
        <f t="shared" si="12"/>
        <v>0</v>
      </c>
      <c r="AB27" s="33">
        <f t="shared" si="12"/>
        <v>0.83548999999999995</v>
      </c>
      <c r="AC27" s="33">
        <f t="shared" si="12"/>
        <v>3.8370280000000001</v>
      </c>
      <c r="AD27" s="33">
        <f t="shared" si="12"/>
        <v>25.838902836000003</v>
      </c>
      <c r="AE27" s="33">
        <f t="shared" si="12"/>
        <v>0</v>
      </c>
      <c r="AF27" s="33">
        <f t="shared" si="12"/>
        <v>0</v>
      </c>
      <c r="AG27" s="33">
        <f t="shared" si="12"/>
        <v>1.4987946659999998</v>
      </c>
      <c r="AH27" s="33">
        <f t="shared" si="12"/>
        <v>24.340108170000001</v>
      </c>
      <c r="AI27" s="33">
        <f t="shared" ref="AI27:BN27" si="13">AI28+AI37+AI40+AI41</f>
        <v>0</v>
      </c>
      <c r="AJ27" s="33">
        <f t="shared" si="13"/>
        <v>0</v>
      </c>
      <c r="AK27" s="33">
        <f t="shared" si="13"/>
        <v>0</v>
      </c>
      <c r="AL27" s="33">
        <f t="shared" si="13"/>
        <v>0</v>
      </c>
      <c r="AM27" s="33">
        <f t="shared" si="13"/>
        <v>0</v>
      </c>
      <c r="AN27" s="33">
        <f t="shared" si="13"/>
        <v>0</v>
      </c>
      <c r="AO27" s="33">
        <f t="shared" si="13"/>
        <v>0</v>
      </c>
      <c r="AP27" s="33">
        <f t="shared" si="13"/>
        <v>0</v>
      </c>
      <c r="AQ27" s="33">
        <f t="shared" si="13"/>
        <v>0</v>
      </c>
      <c r="AR27" s="33">
        <f t="shared" si="13"/>
        <v>0</v>
      </c>
      <c r="AS27" s="33">
        <f t="shared" si="13"/>
        <v>0</v>
      </c>
      <c r="AT27" s="33">
        <f t="shared" si="13"/>
        <v>0</v>
      </c>
      <c r="AU27" s="33">
        <f t="shared" si="13"/>
        <v>0</v>
      </c>
      <c r="AV27" s="33">
        <f t="shared" si="13"/>
        <v>0</v>
      </c>
      <c r="AW27" s="33">
        <f t="shared" si="13"/>
        <v>0</v>
      </c>
      <c r="AX27" s="33">
        <f t="shared" si="13"/>
        <v>0</v>
      </c>
      <c r="AY27" s="33">
        <f t="shared" si="13"/>
        <v>0</v>
      </c>
      <c r="AZ27" s="33">
        <f t="shared" si="13"/>
        <v>0</v>
      </c>
      <c r="BA27" s="33">
        <f t="shared" si="13"/>
        <v>0</v>
      </c>
      <c r="BB27" s="33">
        <f t="shared" si="13"/>
        <v>0</v>
      </c>
      <c r="BC27" s="33">
        <f t="shared" si="13"/>
        <v>0</v>
      </c>
      <c r="BD27" s="33">
        <f t="shared" si="13"/>
        <v>0</v>
      </c>
      <c r="BE27" s="33">
        <f t="shared" si="13"/>
        <v>0</v>
      </c>
      <c r="BF27" s="33">
        <f t="shared" si="13"/>
        <v>0</v>
      </c>
      <c r="BG27" s="33">
        <f t="shared" si="13"/>
        <v>0</v>
      </c>
      <c r="BH27" s="33">
        <f t="shared" si="13"/>
        <v>0</v>
      </c>
      <c r="BI27" s="33">
        <f t="shared" si="13"/>
        <v>0</v>
      </c>
      <c r="BJ27" s="33">
        <f t="shared" si="13"/>
        <v>0</v>
      </c>
      <c r="BK27" s="33">
        <f t="shared" si="13"/>
        <v>0</v>
      </c>
      <c r="BL27" s="33">
        <f t="shared" si="13"/>
        <v>0</v>
      </c>
      <c r="BM27" s="33">
        <f t="shared" si="13"/>
        <v>0</v>
      </c>
      <c r="BN27" s="33">
        <f t="shared" si="13"/>
        <v>0</v>
      </c>
      <c r="BO27" s="33">
        <f t="shared" ref="BO27:CT27" si="14">BO28+BO37+BO40+BO41</f>
        <v>0</v>
      </c>
      <c r="BP27" s="33">
        <f t="shared" si="14"/>
        <v>0</v>
      </c>
      <c r="BQ27" s="33">
        <f t="shared" si="14"/>
        <v>0</v>
      </c>
      <c r="BR27" s="33">
        <f t="shared" si="14"/>
        <v>0</v>
      </c>
      <c r="BS27" s="33">
        <f t="shared" si="14"/>
        <v>0</v>
      </c>
      <c r="BT27" s="33">
        <f t="shared" si="14"/>
        <v>0</v>
      </c>
      <c r="BU27" s="33">
        <f t="shared" si="14"/>
        <v>0</v>
      </c>
      <c r="BV27" s="33">
        <f t="shared" si="14"/>
        <v>0</v>
      </c>
      <c r="BW27" s="33">
        <f t="shared" si="14"/>
        <v>0</v>
      </c>
      <c r="BX27" s="33">
        <f t="shared" si="14"/>
        <v>0</v>
      </c>
      <c r="BY27" s="33">
        <f t="shared" si="14"/>
        <v>0</v>
      </c>
      <c r="BZ27" s="33">
        <f t="shared" si="14"/>
        <v>0</v>
      </c>
      <c r="CA27" s="33">
        <f t="shared" si="14"/>
        <v>0</v>
      </c>
      <c r="CB27" s="33">
        <f t="shared" si="14"/>
        <v>0</v>
      </c>
      <c r="CC27" s="33">
        <f t="shared" si="14"/>
        <v>0</v>
      </c>
      <c r="CD27" s="33">
        <f t="shared" si="14"/>
        <v>0</v>
      </c>
      <c r="CE27" s="33">
        <f t="shared" si="14"/>
        <v>0</v>
      </c>
      <c r="CF27" s="33">
        <f t="shared" si="14"/>
        <v>0</v>
      </c>
      <c r="CG27" s="33">
        <f t="shared" si="14"/>
        <v>0</v>
      </c>
      <c r="CH27" s="33">
        <f t="shared" si="14"/>
        <v>0</v>
      </c>
      <c r="CI27" s="33">
        <f t="shared" si="14"/>
        <v>0</v>
      </c>
      <c r="CJ27" s="33">
        <f t="shared" si="14"/>
        <v>0</v>
      </c>
      <c r="CK27" s="33">
        <f t="shared" si="14"/>
        <v>0</v>
      </c>
      <c r="CL27" s="33">
        <f t="shared" si="14"/>
        <v>0</v>
      </c>
      <c r="CM27" s="33">
        <f t="shared" si="14"/>
        <v>0</v>
      </c>
      <c r="CN27" s="33">
        <f t="shared" si="14"/>
        <v>0</v>
      </c>
      <c r="CO27" s="33">
        <f t="shared" si="14"/>
        <v>0</v>
      </c>
      <c r="CP27" s="33">
        <f t="shared" si="14"/>
        <v>0</v>
      </c>
      <c r="CQ27" s="33">
        <f t="shared" si="14"/>
        <v>0</v>
      </c>
      <c r="CR27" s="33">
        <f t="shared" si="14"/>
        <v>0</v>
      </c>
      <c r="CS27" s="33">
        <f t="shared" si="14"/>
        <v>0</v>
      </c>
      <c r="CT27" s="33">
        <f t="shared" si="14"/>
        <v>0</v>
      </c>
      <c r="CU27" s="33">
        <f t="shared" ref="CU27:CZ27" si="15">CU28+CU37+CU40+CU41</f>
        <v>0</v>
      </c>
      <c r="CV27" s="33">
        <f t="shared" si="15"/>
        <v>0</v>
      </c>
      <c r="CW27" s="33">
        <f t="shared" si="15"/>
        <v>0</v>
      </c>
      <c r="CX27" s="33">
        <f t="shared" si="15"/>
        <v>0</v>
      </c>
      <c r="CY27" s="33">
        <f t="shared" si="15"/>
        <v>0</v>
      </c>
      <c r="CZ27" s="33">
        <f t="shared" si="15"/>
        <v>0</v>
      </c>
      <c r="DA27" s="31" t="s">
        <v>81</v>
      </c>
      <c r="DB27" s="74"/>
      <c r="DC27" s="74"/>
      <c r="DD27" s="74"/>
      <c r="DE27" s="74"/>
      <c r="DF27" s="74"/>
      <c r="DG27" s="74"/>
      <c r="DH27" s="74"/>
      <c r="DI27" s="74"/>
      <c r="DJ27" s="74"/>
      <c r="DK27" s="74"/>
    </row>
    <row r="28" spans="1:115" s="4" customFormat="1" ht="47.25" x14ac:dyDescent="0.25">
      <c r="A28" s="29" t="s">
        <v>98</v>
      </c>
      <c r="B28" s="29" t="s">
        <v>99</v>
      </c>
      <c r="C28" s="30" t="s">
        <v>80</v>
      </c>
      <c r="D28" s="31" t="s">
        <v>81</v>
      </c>
      <c r="E28" s="31" t="s">
        <v>81</v>
      </c>
      <c r="F28" s="31" t="s">
        <v>81</v>
      </c>
      <c r="G28" s="31" t="s">
        <v>81</v>
      </c>
      <c r="H28" s="32" t="s">
        <v>81</v>
      </c>
      <c r="I28" s="33">
        <f>I29+I30+I32</f>
        <v>2.355539024</v>
      </c>
      <c r="J28" s="32" t="s">
        <v>81</v>
      </c>
      <c r="K28" s="32" t="s">
        <v>81</v>
      </c>
      <c r="L28" s="33">
        <f>L29+L30+L32</f>
        <v>2.5799026999999999</v>
      </c>
      <c r="M28" s="32" t="s">
        <v>81</v>
      </c>
      <c r="N28" s="33">
        <f>N29+N30+N32</f>
        <v>0</v>
      </c>
      <c r="O28" s="33">
        <f>O29+O30+O32</f>
        <v>0</v>
      </c>
      <c r="P28" s="32" t="s">
        <v>81</v>
      </c>
      <c r="Q28" s="32" t="s">
        <v>81</v>
      </c>
      <c r="R28" s="32" t="s">
        <v>81</v>
      </c>
      <c r="S28" s="32" t="s">
        <v>81</v>
      </c>
      <c r="T28" s="33">
        <f>T29+T30+T32</f>
        <v>0</v>
      </c>
      <c r="U28" s="33">
        <f>U29+U30+U32</f>
        <v>2.5799026999999999</v>
      </c>
      <c r="V28" s="33">
        <f>V29+V30+V32</f>
        <v>0</v>
      </c>
      <c r="W28" s="33">
        <f>W29+W30+W32</f>
        <v>0</v>
      </c>
      <c r="X28" s="33">
        <f>X29+X30+X32</f>
        <v>0</v>
      </c>
      <c r="Y28" s="33">
        <f t="shared" ref="Y28:AH28" si="16">Y29+Y30+Y32</f>
        <v>0</v>
      </c>
      <c r="Z28" s="33">
        <f t="shared" si="16"/>
        <v>0</v>
      </c>
      <c r="AA28" s="33">
        <f t="shared" si="16"/>
        <v>0</v>
      </c>
      <c r="AB28" s="33">
        <f t="shared" si="16"/>
        <v>0</v>
      </c>
      <c r="AC28" s="33">
        <f t="shared" si="16"/>
        <v>0</v>
      </c>
      <c r="AD28" s="33">
        <f t="shared" si="16"/>
        <v>2.5799026999999999</v>
      </c>
      <c r="AE28" s="33">
        <f t="shared" si="16"/>
        <v>0</v>
      </c>
      <c r="AF28" s="33">
        <f t="shared" si="16"/>
        <v>0</v>
      </c>
      <c r="AG28" s="33">
        <f t="shared" si="16"/>
        <v>0</v>
      </c>
      <c r="AH28" s="33">
        <f t="shared" si="16"/>
        <v>2.5799026999999999</v>
      </c>
      <c r="AI28" s="33">
        <f t="shared" ref="AI28:BN28" si="17">AI29+AI30+AI32</f>
        <v>0</v>
      </c>
      <c r="AJ28" s="33">
        <f t="shared" si="17"/>
        <v>0</v>
      </c>
      <c r="AK28" s="33">
        <f t="shared" si="17"/>
        <v>0</v>
      </c>
      <c r="AL28" s="33">
        <f t="shared" si="17"/>
        <v>0</v>
      </c>
      <c r="AM28" s="33">
        <f t="shared" si="17"/>
        <v>0</v>
      </c>
      <c r="AN28" s="33">
        <f t="shared" si="17"/>
        <v>0</v>
      </c>
      <c r="AO28" s="33">
        <f t="shared" si="17"/>
        <v>0</v>
      </c>
      <c r="AP28" s="33">
        <f t="shared" si="17"/>
        <v>0</v>
      </c>
      <c r="AQ28" s="33">
        <f t="shared" si="17"/>
        <v>0</v>
      </c>
      <c r="AR28" s="33">
        <f t="shared" si="17"/>
        <v>0</v>
      </c>
      <c r="AS28" s="33">
        <f t="shared" si="17"/>
        <v>0</v>
      </c>
      <c r="AT28" s="33">
        <f t="shared" si="17"/>
        <v>0</v>
      </c>
      <c r="AU28" s="33">
        <f t="shared" si="17"/>
        <v>0</v>
      </c>
      <c r="AV28" s="33">
        <f t="shared" si="17"/>
        <v>0</v>
      </c>
      <c r="AW28" s="33">
        <f t="shared" si="17"/>
        <v>0</v>
      </c>
      <c r="AX28" s="33">
        <f t="shared" si="17"/>
        <v>0</v>
      </c>
      <c r="AY28" s="33">
        <f t="shared" si="17"/>
        <v>0</v>
      </c>
      <c r="AZ28" s="33">
        <f t="shared" si="17"/>
        <v>0</v>
      </c>
      <c r="BA28" s="33">
        <f t="shared" si="17"/>
        <v>0</v>
      </c>
      <c r="BB28" s="33">
        <f t="shared" si="17"/>
        <v>0</v>
      </c>
      <c r="BC28" s="33">
        <f t="shared" si="17"/>
        <v>0</v>
      </c>
      <c r="BD28" s="33">
        <f t="shared" si="17"/>
        <v>0</v>
      </c>
      <c r="BE28" s="33">
        <f t="shared" si="17"/>
        <v>0</v>
      </c>
      <c r="BF28" s="33">
        <f t="shared" si="17"/>
        <v>0</v>
      </c>
      <c r="BG28" s="33">
        <f t="shared" si="17"/>
        <v>0</v>
      </c>
      <c r="BH28" s="33">
        <f t="shared" si="17"/>
        <v>0</v>
      </c>
      <c r="BI28" s="33">
        <f t="shared" si="17"/>
        <v>0</v>
      </c>
      <c r="BJ28" s="33">
        <f t="shared" si="17"/>
        <v>0</v>
      </c>
      <c r="BK28" s="33">
        <f t="shared" si="17"/>
        <v>0</v>
      </c>
      <c r="BL28" s="33">
        <f t="shared" si="17"/>
        <v>0</v>
      </c>
      <c r="BM28" s="33">
        <f t="shared" si="17"/>
        <v>0</v>
      </c>
      <c r="BN28" s="33">
        <f t="shared" si="17"/>
        <v>0</v>
      </c>
      <c r="BO28" s="33">
        <f t="shared" ref="BO28:CT28" si="18">BO29+BO30+BO32</f>
        <v>0</v>
      </c>
      <c r="BP28" s="33">
        <f t="shared" si="18"/>
        <v>0</v>
      </c>
      <c r="BQ28" s="33">
        <f t="shared" si="18"/>
        <v>0</v>
      </c>
      <c r="BR28" s="33">
        <f t="shared" si="18"/>
        <v>0</v>
      </c>
      <c r="BS28" s="33">
        <f t="shared" si="18"/>
        <v>0</v>
      </c>
      <c r="BT28" s="33">
        <f t="shared" si="18"/>
        <v>0</v>
      </c>
      <c r="BU28" s="33">
        <f t="shared" si="18"/>
        <v>0</v>
      </c>
      <c r="BV28" s="33">
        <f t="shared" si="18"/>
        <v>0</v>
      </c>
      <c r="BW28" s="33">
        <f t="shared" si="18"/>
        <v>0</v>
      </c>
      <c r="BX28" s="33">
        <f t="shared" si="18"/>
        <v>0</v>
      </c>
      <c r="BY28" s="33">
        <f t="shared" si="18"/>
        <v>0</v>
      </c>
      <c r="BZ28" s="33">
        <f t="shared" si="18"/>
        <v>0</v>
      </c>
      <c r="CA28" s="33">
        <f t="shared" si="18"/>
        <v>0</v>
      </c>
      <c r="CB28" s="33">
        <f t="shared" si="18"/>
        <v>0</v>
      </c>
      <c r="CC28" s="33">
        <f t="shared" si="18"/>
        <v>0</v>
      </c>
      <c r="CD28" s="33">
        <f t="shared" si="18"/>
        <v>0</v>
      </c>
      <c r="CE28" s="33">
        <f t="shared" si="18"/>
        <v>0</v>
      </c>
      <c r="CF28" s="33">
        <f t="shared" si="18"/>
        <v>0</v>
      </c>
      <c r="CG28" s="33">
        <f t="shared" si="18"/>
        <v>0</v>
      </c>
      <c r="CH28" s="33">
        <f t="shared" si="18"/>
        <v>0</v>
      </c>
      <c r="CI28" s="33">
        <f t="shared" si="18"/>
        <v>0</v>
      </c>
      <c r="CJ28" s="33">
        <f t="shared" si="18"/>
        <v>0</v>
      </c>
      <c r="CK28" s="33">
        <f t="shared" si="18"/>
        <v>0</v>
      </c>
      <c r="CL28" s="33">
        <f t="shared" si="18"/>
        <v>0</v>
      </c>
      <c r="CM28" s="33">
        <f t="shared" si="18"/>
        <v>0</v>
      </c>
      <c r="CN28" s="33">
        <f t="shared" si="18"/>
        <v>0</v>
      </c>
      <c r="CO28" s="33">
        <f t="shared" si="18"/>
        <v>0</v>
      </c>
      <c r="CP28" s="33">
        <f t="shared" si="18"/>
        <v>0</v>
      </c>
      <c r="CQ28" s="33">
        <f t="shared" si="18"/>
        <v>0</v>
      </c>
      <c r="CR28" s="33">
        <f t="shared" si="18"/>
        <v>0</v>
      </c>
      <c r="CS28" s="33">
        <f t="shared" si="18"/>
        <v>0</v>
      </c>
      <c r="CT28" s="33">
        <f t="shared" si="18"/>
        <v>0</v>
      </c>
      <c r="CU28" s="33">
        <f t="shared" ref="CU28:CZ28" si="19">CU29+CU30+CU32</f>
        <v>0</v>
      </c>
      <c r="CV28" s="33">
        <f t="shared" si="19"/>
        <v>0</v>
      </c>
      <c r="CW28" s="33">
        <f t="shared" si="19"/>
        <v>0</v>
      </c>
      <c r="CX28" s="33">
        <f t="shared" si="19"/>
        <v>0</v>
      </c>
      <c r="CY28" s="33">
        <f t="shared" si="19"/>
        <v>0</v>
      </c>
      <c r="CZ28" s="33">
        <f t="shared" si="19"/>
        <v>0</v>
      </c>
      <c r="DA28" s="31" t="s">
        <v>81</v>
      </c>
      <c r="DB28" s="74"/>
      <c r="DC28" s="74"/>
      <c r="DD28" s="74"/>
      <c r="DE28" s="74"/>
      <c r="DF28" s="74"/>
      <c r="DG28" s="74"/>
      <c r="DH28" s="74"/>
      <c r="DI28" s="74"/>
      <c r="DJ28" s="74"/>
      <c r="DK28" s="74"/>
    </row>
    <row r="29" spans="1:115" s="4" customFormat="1" ht="78.75" x14ac:dyDescent="0.25">
      <c r="A29" s="35" t="s">
        <v>100</v>
      </c>
      <c r="B29" s="36" t="s">
        <v>101</v>
      </c>
      <c r="C29" s="37" t="s">
        <v>80</v>
      </c>
      <c r="D29" s="38" t="s">
        <v>81</v>
      </c>
      <c r="E29" s="38" t="s">
        <v>81</v>
      </c>
      <c r="F29" s="38" t="s">
        <v>81</v>
      </c>
      <c r="G29" s="38" t="s">
        <v>81</v>
      </c>
      <c r="H29" s="39" t="s">
        <v>81</v>
      </c>
      <c r="I29" s="40">
        <v>0</v>
      </c>
      <c r="J29" s="41" t="s">
        <v>81</v>
      </c>
      <c r="K29" s="41" t="s">
        <v>81</v>
      </c>
      <c r="L29" s="40">
        <v>0</v>
      </c>
      <c r="M29" s="41" t="s">
        <v>81</v>
      </c>
      <c r="N29" s="40">
        <v>0</v>
      </c>
      <c r="O29" s="40">
        <v>0</v>
      </c>
      <c r="P29" s="41" t="s">
        <v>81</v>
      </c>
      <c r="Q29" s="41" t="s">
        <v>81</v>
      </c>
      <c r="R29" s="41" t="s">
        <v>81</v>
      </c>
      <c r="S29" s="41" t="s">
        <v>81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0</v>
      </c>
      <c r="CX29" s="40">
        <v>0</v>
      </c>
      <c r="CY29" s="40">
        <v>0</v>
      </c>
      <c r="CZ29" s="40">
        <v>0</v>
      </c>
      <c r="DA29" s="38" t="s">
        <v>81</v>
      </c>
      <c r="DB29" s="74"/>
      <c r="DC29" s="74"/>
      <c r="DD29" s="74"/>
      <c r="DE29" s="74"/>
      <c r="DF29" s="74"/>
      <c r="DG29" s="74"/>
      <c r="DH29" s="74"/>
      <c r="DI29" s="74"/>
      <c r="DJ29" s="74"/>
      <c r="DK29" s="74"/>
    </row>
    <row r="30" spans="1:115" s="4" customFormat="1" ht="78.75" x14ac:dyDescent="0.25">
      <c r="A30" s="35" t="s">
        <v>102</v>
      </c>
      <c r="B30" s="36" t="s">
        <v>103</v>
      </c>
      <c r="C30" s="38" t="s">
        <v>80</v>
      </c>
      <c r="D30" s="38" t="s">
        <v>81</v>
      </c>
      <c r="E30" s="38" t="s">
        <v>81</v>
      </c>
      <c r="F30" s="38" t="s">
        <v>81</v>
      </c>
      <c r="G30" s="38" t="s">
        <v>81</v>
      </c>
      <c r="H30" s="39" t="s">
        <v>81</v>
      </c>
      <c r="I30" s="40">
        <f>I31</f>
        <v>0.47250312</v>
      </c>
      <c r="J30" s="41" t="s">
        <v>81</v>
      </c>
      <c r="K30" s="41" t="s">
        <v>81</v>
      </c>
      <c r="L30" s="40">
        <f>L31</f>
        <v>0.47250312</v>
      </c>
      <c r="M30" s="41" t="s">
        <v>81</v>
      </c>
      <c r="N30" s="40">
        <f t="shared" ref="N30:O30" si="20">N31</f>
        <v>0</v>
      </c>
      <c r="O30" s="40">
        <f t="shared" si="20"/>
        <v>0</v>
      </c>
      <c r="P30" s="41" t="s">
        <v>81</v>
      </c>
      <c r="Q30" s="41" t="s">
        <v>81</v>
      </c>
      <c r="R30" s="41" t="s">
        <v>81</v>
      </c>
      <c r="S30" s="41" t="s">
        <v>81</v>
      </c>
      <c r="T30" s="40">
        <f t="shared" ref="T30:CE30" si="21">T31</f>
        <v>0</v>
      </c>
      <c r="U30" s="40">
        <f t="shared" si="21"/>
        <v>0.47250312</v>
      </c>
      <c r="V30" s="40">
        <f t="shared" si="21"/>
        <v>0</v>
      </c>
      <c r="W30" s="40">
        <f t="shared" si="21"/>
        <v>0</v>
      </c>
      <c r="X30" s="40">
        <f t="shared" si="21"/>
        <v>0</v>
      </c>
      <c r="Y30" s="40">
        <f t="shared" si="21"/>
        <v>0</v>
      </c>
      <c r="Z30" s="40">
        <f t="shared" si="21"/>
        <v>0</v>
      </c>
      <c r="AA30" s="40">
        <f t="shared" si="21"/>
        <v>0</v>
      </c>
      <c r="AB30" s="40">
        <f t="shared" si="21"/>
        <v>0</v>
      </c>
      <c r="AC30" s="40">
        <f t="shared" si="21"/>
        <v>0</v>
      </c>
      <c r="AD30" s="40">
        <f t="shared" si="21"/>
        <v>0.47250312</v>
      </c>
      <c r="AE30" s="40">
        <f t="shared" si="21"/>
        <v>0</v>
      </c>
      <c r="AF30" s="40">
        <f t="shared" si="21"/>
        <v>0</v>
      </c>
      <c r="AG30" s="40">
        <f t="shared" si="21"/>
        <v>0</v>
      </c>
      <c r="AH30" s="40">
        <f t="shared" si="21"/>
        <v>0.47250312</v>
      </c>
      <c r="AI30" s="40">
        <f t="shared" si="21"/>
        <v>0</v>
      </c>
      <c r="AJ30" s="40">
        <f t="shared" si="21"/>
        <v>0</v>
      </c>
      <c r="AK30" s="40">
        <f t="shared" si="21"/>
        <v>0</v>
      </c>
      <c r="AL30" s="40">
        <f t="shared" si="21"/>
        <v>0</v>
      </c>
      <c r="AM30" s="40">
        <f t="shared" si="21"/>
        <v>0</v>
      </c>
      <c r="AN30" s="40">
        <f t="shared" si="21"/>
        <v>0</v>
      </c>
      <c r="AO30" s="40">
        <f t="shared" si="21"/>
        <v>0</v>
      </c>
      <c r="AP30" s="40">
        <f t="shared" si="21"/>
        <v>0</v>
      </c>
      <c r="AQ30" s="40">
        <f t="shared" si="21"/>
        <v>0</v>
      </c>
      <c r="AR30" s="40">
        <f t="shared" si="21"/>
        <v>0</v>
      </c>
      <c r="AS30" s="40">
        <f t="shared" si="21"/>
        <v>0</v>
      </c>
      <c r="AT30" s="40">
        <f t="shared" si="21"/>
        <v>0</v>
      </c>
      <c r="AU30" s="40">
        <f t="shared" si="21"/>
        <v>0</v>
      </c>
      <c r="AV30" s="40">
        <f t="shared" si="21"/>
        <v>0</v>
      </c>
      <c r="AW30" s="40">
        <f t="shared" si="21"/>
        <v>0</v>
      </c>
      <c r="AX30" s="40">
        <f t="shared" si="21"/>
        <v>0</v>
      </c>
      <c r="AY30" s="40">
        <f t="shared" si="21"/>
        <v>0</v>
      </c>
      <c r="AZ30" s="40">
        <f t="shared" si="21"/>
        <v>0</v>
      </c>
      <c r="BA30" s="40">
        <f t="shared" si="21"/>
        <v>0</v>
      </c>
      <c r="BB30" s="40">
        <f t="shared" si="21"/>
        <v>0</v>
      </c>
      <c r="BC30" s="40">
        <f t="shared" si="21"/>
        <v>0</v>
      </c>
      <c r="BD30" s="40">
        <f t="shared" si="21"/>
        <v>0</v>
      </c>
      <c r="BE30" s="40">
        <f t="shared" si="21"/>
        <v>0</v>
      </c>
      <c r="BF30" s="40">
        <f t="shared" si="21"/>
        <v>0</v>
      </c>
      <c r="BG30" s="40">
        <f t="shared" si="21"/>
        <v>0</v>
      </c>
      <c r="BH30" s="40">
        <f t="shared" si="21"/>
        <v>0</v>
      </c>
      <c r="BI30" s="40">
        <f t="shared" si="21"/>
        <v>0</v>
      </c>
      <c r="BJ30" s="40">
        <f t="shared" si="21"/>
        <v>0</v>
      </c>
      <c r="BK30" s="40">
        <f t="shared" si="21"/>
        <v>0</v>
      </c>
      <c r="BL30" s="40">
        <f t="shared" si="21"/>
        <v>0</v>
      </c>
      <c r="BM30" s="40">
        <f t="shared" si="21"/>
        <v>0</v>
      </c>
      <c r="BN30" s="40">
        <f t="shared" si="21"/>
        <v>0</v>
      </c>
      <c r="BO30" s="40">
        <f t="shared" si="21"/>
        <v>0</v>
      </c>
      <c r="BP30" s="40">
        <f t="shared" si="21"/>
        <v>0</v>
      </c>
      <c r="BQ30" s="40">
        <f t="shared" si="21"/>
        <v>0</v>
      </c>
      <c r="BR30" s="40">
        <f t="shared" si="21"/>
        <v>0</v>
      </c>
      <c r="BS30" s="40">
        <f t="shared" si="21"/>
        <v>0</v>
      </c>
      <c r="BT30" s="40">
        <f t="shared" si="21"/>
        <v>0</v>
      </c>
      <c r="BU30" s="40">
        <f t="shared" si="21"/>
        <v>0</v>
      </c>
      <c r="BV30" s="40">
        <f t="shared" si="21"/>
        <v>0</v>
      </c>
      <c r="BW30" s="40">
        <f t="shared" si="21"/>
        <v>0</v>
      </c>
      <c r="BX30" s="40">
        <f t="shared" si="21"/>
        <v>0</v>
      </c>
      <c r="BY30" s="40">
        <f t="shared" si="21"/>
        <v>0</v>
      </c>
      <c r="BZ30" s="40">
        <f t="shared" si="21"/>
        <v>0</v>
      </c>
      <c r="CA30" s="40">
        <f t="shared" si="21"/>
        <v>0</v>
      </c>
      <c r="CB30" s="40">
        <f t="shared" si="21"/>
        <v>0</v>
      </c>
      <c r="CC30" s="40">
        <f t="shared" si="21"/>
        <v>0</v>
      </c>
      <c r="CD30" s="40">
        <f t="shared" si="21"/>
        <v>0</v>
      </c>
      <c r="CE30" s="40">
        <f t="shared" si="21"/>
        <v>0</v>
      </c>
      <c r="CF30" s="40">
        <f t="shared" ref="CF30:CZ30" si="22">CF31</f>
        <v>0</v>
      </c>
      <c r="CG30" s="40">
        <f t="shared" si="22"/>
        <v>0</v>
      </c>
      <c r="CH30" s="40">
        <f t="shared" si="22"/>
        <v>0</v>
      </c>
      <c r="CI30" s="40">
        <f t="shared" si="22"/>
        <v>0</v>
      </c>
      <c r="CJ30" s="40">
        <f t="shared" si="22"/>
        <v>0</v>
      </c>
      <c r="CK30" s="40">
        <f t="shared" si="22"/>
        <v>0</v>
      </c>
      <c r="CL30" s="40">
        <f t="shared" si="22"/>
        <v>0</v>
      </c>
      <c r="CM30" s="40">
        <f t="shared" si="22"/>
        <v>0</v>
      </c>
      <c r="CN30" s="40">
        <f t="shared" si="22"/>
        <v>0</v>
      </c>
      <c r="CO30" s="40">
        <f t="shared" si="22"/>
        <v>0</v>
      </c>
      <c r="CP30" s="40">
        <f t="shared" si="22"/>
        <v>0</v>
      </c>
      <c r="CQ30" s="40">
        <f t="shared" si="22"/>
        <v>0</v>
      </c>
      <c r="CR30" s="40">
        <f t="shared" si="22"/>
        <v>0</v>
      </c>
      <c r="CS30" s="40">
        <f t="shared" si="22"/>
        <v>0</v>
      </c>
      <c r="CT30" s="40">
        <f t="shared" si="22"/>
        <v>0</v>
      </c>
      <c r="CU30" s="40">
        <f t="shared" si="22"/>
        <v>0</v>
      </c>
      <c r="CV30" s="40">
        <f t="shared" si="22"/>
        <v>0</v>
      </c>
      <c r="CW30" s="40">
        <f t="shared" si="22"/>
        <v>0</v>
      </c>
      <c r="CX30" s="40">
        <f t="shared" si="22"/>
        <v>0</v>
      </c>
      <c r="CY30" s="40">
        <f t="shared" si="22"/>
        <v>0</v>
      </c>
      <c r="CZ30" s="40">
        <f t="shared" si="22"/>
        <v>0</v>
      </c>
      <c r="DA30" s="38" t="s">
        <v>81</v>
      </c>
      <c r="DB30" s="74"/>
      <c r="DC30" s="74"/>
      <c r="DD30" s="74"/>
      <c r="DE30" s="74"/>
      <c r="DF30" s="74"/>
      <c r="DG30" s="74"/>
      <c r="DH30" s="74"/>
      <c r="DI30" s="74"/>
      <c r="DJ30" s="74"/>
      <c r="DK30" s="74"/>
    </row>
    <row r="31" spans="1:115" s="4" customFormat="1" ht="110.25" x14ac:dyDescent="0.25">
      <c r="A31" s="98" t="s">
        <v>102</v>
      </c>
      <c r="B31" s="99" t="s">
        <v>278</v>
      </c>
      <c r="C31" s="97" t="s">
        <v>277</v>
      </c>
      <c r="D31" s="95" t="s">
        <v>275</v>
      </c>
      <c r="E31" s="95">
        <v>2023</v>
      </c>
      <c r="F31" s="95">
        <v>2023</v>
      </c>
      <c r="G31" s="95">
        <v>2023</v>
      </c>
      <c r="H31" s="26" t="s">
        <v>81</v>
      </c>
      <c r="I31" s="24">
        <v>0.47250312</v>
      </c>
      <c r="J31" s="3" t="s">
        <v>397</v>
      </c>
      <c r="K31" s="26" t="s">
        <v>81</v>
      </c>
      <c r="L31" s="19">
        <v>0.47250312</v>
      </c>
      <c r="M31" s="3" t="s">
        <v>397</v>
      </c>
      <c r="N31" s="24">
        <v>0</v>
      </c>
      <c r="O31" s="24">
        <v>0</v>
      </c>
      <c r="P31" s="26" t="s">
        <v>81</v>
      </c>
      <c r="Q31" s="24" t="s">
        <v>81</v>
      </c>
      <c r="R31" s="26" t="s">
        <v>81</v>
      </c>
      <c r="S31" s="28" t="s">
        <v>81</v>
      </c>
      <c r="T31" s="19">
        <f>O31+V31</f>
        <v>0</v>
      </c>
      <c r="U31" s="24">
        <f>O31+X31+AD31</f>
        <v>0.47250312</v>
      </c>
      <c r="V31" s="19">
        <f t="shared" ref="V31" si="23">Y31+AI31+AS31+BC31+BM31+BW31+CG31</f>
        <v>0</v>
      </c>
      <c r="W31" s="19">
        <f>AI31+AS31+BC31+BM31+BW31+CG31</f>
        <v>0</v>
      </c>
      <c r="X31" s="24">
        <f>AN31+AS31+BC31+BM31+BW31+CG31</f>
        <v>0</v>
      </c>
      <c r="Y31" s="24">
        <f t="shared" ref="Y31" si="24">SUM(Z31:AC31)</f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f t="shared" ref="AD31" si="25">SUM(AE31:AH31)</f>
        <v>0.47250312</v>
      </c>
      <c r="AE31" s="24">
        <v>0</v>
      </c>
      <c r="AF31" s="24">
        <v>0</v>
      </c>
      <c r="AG31" s="24">
        <v>0</v>
      </c>
      <c r="AH31" s="109">
        <f>0.3937526*1.2</f>
        <v>0.47250312</v>
      </c>
      <c r="AI31" s="24">
        <f t="shared" ref="AI31" si="26">SUM(AJ31:AM31)</f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f t="shared" ref="AN31" si="27">SUM(AO31:AR31)</f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f t="shared" ref="AS31" si="28">SUM(AT31:AW31)</f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f t="shared" ref="AX31" si="29">SUM(AY31:BB31)</f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f t="shared" ref="BC31" si="30">SUM(BD31:BG31)</f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f t="shared" ref="BH31" si="31">SUM(BI31:BL31)</f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f t="shared" ref="BM31" si="32">SUM(BN31:BQ31)</f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f t="shared" ref="BR31" si="33">SUM(BS31:BV31)</f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f t="shared" ref="BW31" si="34">SUM(BX31:CA31)</f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f t="shared" ref="CB31" si="35">SUM(CC31:CF31)</f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f t="shared" ref="CG31" si="36">SUM(CH31:CK31)</f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f t="shared" ref="CL31" si="37">SUM(CM31:CP31)</f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f>AI31+AS31+BC31+BM31+BW31+CG31</f>
        <v>0</v>
      </c>
      <c r="CR31" s="24">
        <f>AJ31+AT31+BD31+BN31+BX31+CH31</f>
        <v>0</v>
      </c>
      <c r="CS31" s="24">
        <f>AK31+AU31+BE31+BO31+BY31+CI31</f>
        <v>0</v>
      </c>
      <c r="CT31" s="24">
        <f>AL31+AV31+BF31+BP31+BZ31+CJ31</f>
        <v>0</v>
      </c>
      <c r="CU31" s="24">
        <f>AM31+AW31+BG31+BQ31+CA31+CK31</f>
        <v>0</v>
      </c>
      <c r="CV31" s="24">
        <f t="shared" ref="CV31" si="38">AN31+AS31+BC31+BM31+BW31+CG31</f>
        <v>0</v>
      </c>
      <c r="CW31" s="24">
        <f>AO31+AT31+BD31+BN31+BX31+CH31</f>
        <v>0</v>
      </c>
      <c r="CX31" s="24">
        <f>AP31+AU31+BE31+BO31+BY31+CI31</f>
        <v>0</v>
      </c>
      <c r="CY31" s="24">
        <f>AQ31+AV31+BF31+BP31+BZ31+CJ31</f>
        <v>0</v>
      </c>
      <c r="CZ31" s="24">
        <f>AR31+AW31+BG31+BQ31+CA31+CK31</f>
        <v>0</v>
      </c>
      <c r="DA31" s="95" t="s">
        <v>380</v>
      </c>
      <c r="DB31" s="74"/>
      <c r="DC31" s="74"/>
      <c r="DD31" s="74"/>
      <c r="DE31" s="74"/>
      <c r="DF31" s="74"/>
      <c r="DG31" s="74"/>
      <c r="DH31" s="74"/>
      <c r="DI31" s="74"/>
      <c r="DJ31" s="74"/>
      <c r="DK31" s="74"/>
    </row>
    <row r="32" spans="1:115" s="4" customFormat="1" ht="63" x14ac:dyDescent="0.25">
      <c r="A32" s="35" t="s">
        <v>104</v>
      </c>
      <c r="B32" s="36" t="s">
        <v>105</v>
      </c>
      <c r="C32" s="38" t="s">
        <v>80</v>
      </c>
      <c r="D32" s="38" t="s">
        <v>81</v>
      </c>
      <c r="E32" s="38" t="s">
        <v>81</v>
      </c>
      <c r="F32" s="38" t="s">
        <v>81</v>
      </c>
      <c r="G32" s="38" t="s">
        <v>81</v>
      </c>
      <c r="H32" s="39" t="s">
        <v>81</v>
      </c>
      <c r="I32" s="40">
        <f>SUM(I33:I36)</f>
        <v>1.8830359040000002</v>
      </c>
      <c r="J32" s="41" t="s">
        <v>81</v>
      </c>
      <c r="K32" s="41" t="s">
        <v>81</v>
      </c>
      <c r="L32" s="40">
        <f>SUM(L33:L36)</f>
        <v>2.1073995800000001</v>
      </c>
      <c r="M32" s="41" t="s">
        <v>81</v>
      </c>
      <c r="N32" s="40">
        <f t="shared" ref="N32:O32" si="39">SUM(N33:N36)</f>
        <v>0</v>
      </c>
      <c r="O32" s="40">
        <f t="shared" si="39"/>
        <v>0</v>
      </c>
      <c r="P32" s="41" t="s">
        <v>81</v>
      </c>
      <c r="Q32" s="41" t="s">
        <v>81</v>
      </c>
      <c r="R32" s="41" t="s">
        <v>81</v>
      </c>
      <c r="S32" s="41" t="s">
        <v>81</v>
      </c>
      <c r="T32" s="40">
        <f t="shared" ref="T32:CE32" si="40">SUM(T33:T36)</f>
        <v>0</v>
      </c>
      <c r="U32" s="40">
        <f t="shared" si="40"/>
        <v>2.1073995800000001</v>
      </c>
      <c r="V32" s="40">
        <f t="shared" si="40"/>
        <v>0</v>
      </c>
      <c r="W32" s="40">
        <f t="shared" si="40"/>
        <v>0</v>
      </c>
      <c r="X32" s="40">
        <f t="shared" si="40"/>
        <v>0</v>
      </c>
      <c r="Y32" s="40">
        <f t="shared" si="40"/>
        <v>0</v>
      </c>
      <c r="Z32" s="40">
        <f t="shared" si="40"/>
        <v>0</v>
      </c>
      <c r="AA32" s="40">
        <f t="shared" si="40"/>
        <v>0</v>
      </c>
      <c r="AB32" s="40">
        <f t="shared" si="40"/>
        <v>0</v>
      </c>
      <c r="AC32" s="40">
        <f t="shared" si="40"/>
        <v>0</v>
      </c>
      <c r="AD32" s="40">
        <f t="shared" si="40"/>
        <v>2.1073995800000001</v>
      </c>
      <c r="AE32" s="40">
        <f t="shared" si="40"/>
        <v>0</v>
      </c>
      <c r="AF32" s="40">
        <f t="shared" si="40"/>
        <v>0</v>
      </c>
      <c r="AG32" s="40">
        <f t="shared" si="40"/>
        <v>0</v>
      </c>
      <c r="AH32" s="40">
        <f t="shared" si="40"/>
        <v>2.1073995800000001</v>
      </c>
      <c r="AI32" s="40">
        <f t="shared" si="40"/>
        <v>0</v>
      </c>
      <c r="AJ32" s="40">
        <f t="shared" si="40"/>
        <v>0</v>
      </c>
      <c r="AK32" s="40">
        <f t="shared" si="40"/>
        <v>0</v>
      </c>
      <c r="AL32" s="40">
        <f t="shared" si="40"/>
        <v>0</v>
      </c>
      <c r="AM32" s="40">
        <f t="shared" si="40"/>
        <v>0</v>
      </c>
      <c r="AN32" s="40">
        <f t="shared" si="40"/>
        <v>0</v>
      </c>
      <c r="AO32" s="40">
        <f t="shared" si="40"/>
        <v>0</v>
      </c>
      <c r="AP32" s="40">
        <f t="shared" si="40"/>
        <v>0</v>
      </c>
      <c r="AQ32" s="40">
        <f t="shared" si="40"/>
        <v>0</v>
      </c>
      <c r="AR32" s="40">
        <f t="shared" si="40"/>
        <v>0</v>
      </c>
      <c r="AS32" s="40">
        <f t="shared" si="40"/>
        <v>0</v>
      </c>
      <c r="AT32" s="40">
        <f t="shared" si="40"/>
        <v>0</v>
      </c>
      <c r="AU32" s="40">
        <f t="shared" si="40"/>
        <v>0</v>
      </c>
      <c r="AV32" s="40">
        <f t="shared" si="40"/>
        <v>0</v>
      </c>
      <c r="AW32" s="40">
        <f t="shared" si="40"/>
        <v>0</v>
      </c>
      <c r="AX32" s="40">
        <f t="shared" si="40"/>
        <v>0</v>
      </c>
      <c r="AY32" s="40">
        <f t="shared" si="40"/>
        <v>0</v>
      </c>
      <c r="AZ32" s="40">
        <f t="shared" si="40"/>
        <v>0</v>
      </c>
      <c r="BA32" s="40">
        <f t="shared" si="40"/>
        <v>0</v>
      </c>
      <c r="BB32" s="40">
        <f t="shared" si="40"/>
        <v>0</v>
      </c>
      <c r="BC32" s="40">
        <f t="shared" si="40"/>
        <v>0</v>
      </c>
      <c r="BD32" s="40">
        <f t="shared" si="40"/>
        <v>0</v>
      </c>
      <c r="BE32" s="40">
        <f t="shared" si="40"/>
        <v>0</v>
      </c>
      <c r="BF32" s="40">
        <f t="shared" si="40"/>
        <v>0</v>
      </c>
      <c r="BG32" s="40">
        <f t="shared" si="40"/>
        <v>0</v>
      </c>
      <c r="BH32" s="40">
        <f t="shared" si="40"/>
        <v>0</v>
      </c>
      <c r="BI32" s="40">
        <f t="shared" si="40"/>
        <v>0</v>
      </c>
      <c r="BJ32" s="40">
        <f t="shared" si="40"/>
        <v>0</v>
      </c>
      <c r="BK32" s="40">
        <f t="shared" si="40"/>
        <v>0</v>
      </c>
      <c r="BL32" s="40">
        <f t="shared" si="40"/>
        <v>0</v>
      </c>
      <c r="BM32" s="40">
        <f t="shared" si="40"/>
        <v>0</v>
      </c>
      <c r="BN32" s="40">
        <f t="shared" si="40"/>
        <v>0</v>
      </c>
      <c r="BO32" s="40">
        <f t="shared" si="40"/>
        <v>0</v>
      </c>
      <c r="BP32" s="40">
        <f t="shared" si="40"/>
        <v>0</v>
      </c>
      <c r="BQ32" s="40">
        <f t="shared" si="40"/>
        <v>0</v>
      </c>
      <c r="BR32" s="40">
        <f t="shared" si="40"/>
        <v>0</v>
      </c>
      <c r="BS32" s="40">
        <f t="shared" si="40"/>
        <v>0</v>
      </c>
      <c r="BT32" s="40">
        <f t="shared" si="40"/>
        <v>0</v>
      </c>
      <c r="BU32" s="40">
        <f t="shared" si="40"/>
        <v>0</v>
      </c>
      <c r="BV32" s="40">
        <f t="shared" si="40"/>
        <v>0</v>
      </c>
      <c r="BW32" s="40">
        <f t="shared" si="40"/>
        <v>0</v>
      </c>
      <c r="BX32" s="40">
        <f t="shared" si="40"/>
        <v>0</v>
      </c>
      <c r="BY32" s="40">
        <f t="shared" si="40"/>
        <v>0</v>
      </c>
      <c r="BZ32" s="40">
        <f t="shared" si="40"/>
        <v>0</v>
      </c>
      <c r="CA32" s="40">
        <f t="shared" si="40"/>
        <v>0</v>
      </c>
      <c r="CB32" s="40">
        <f t="shared" si="40"/>
        <v>0</v>
      </c>
      <c r="CC32" s="40">
        <f t="shared" si="40"/>
        <v>0</v>
      </c>
      <c r="CD32" s="40">
        <f t="shared" si="40"/>
        <v>0</v>
      </c>
      <c r="CE32" s="40">
        <f t="shared" si="40"/>
        <v>0</v>
      </c>
      <c r="CF32" s="40">
        <f t="shared" ref="CF32:CZ32" si="41">SUM(CF33:CF36)</f>
        <v>0</v>
      </c>
      <c r="CG32" s="40">
        <f t="shared" si="41"/>
        <v>0</v>
      </c>
      <c r="CH32" s="40">
        <f t="shared" si="41"/>
        <v>0</v>
      </c>
      <c r="CI32" s="40">
        <f t="shared" si="41"/>
        <v>0</v>
      </c>
      <c r="CJ32" s="40">
        <f t="shared" si="41"/>
        <v>0</v>
      </c>
      <c r="CK32" s="40">
        <f t="shared" si="41"/>
        <v>0</v>
      </c>
      <c r="CL32" s="40">
        <f t="shared" si="41"/>
        <v>0</v>
      </c>
      <c r="CM32" s="40">
        <f t="shared" si="41"/>
        <v>0</v>
      </c>
      <c r="CN32" s="40">
        <f t="shared" si="41"/>
        <v>0</v>
      </c>
      <c r="CO32" s="40">
        <f t="shared" si="41"/>
        <v>0</v>
      </c>
      <c r="CP32" s="40">
        <f t="shared" si="41"/>
        <v>0</v>
      </c>
      <c r="CQ32" s="40">
        <f t="shared" si="41"/>
        <v>0</v>
      </c>
      <c r="CR32" s="40">
        <f t="shared" si="41"/>
        <v>0</v>
      </c>
      <c r="CS32" s="40">
        <f t="shared" si="41"/>
        <v>0</v>
      </c>
      <c r="CT32" s="40">
        <f t="shared" si="41"/>
        <v>0</v>
      </c>
      <c r="CU32" s="40">
        <f t="shared" si="41"/>
        <v>0</v>
      </c>
      <c r="CV32" s="40">
        <f t="shared" si="41"/>
        <v>0</v>
      </c>
      <c r="CW32" s="40">
        <f t="shared" si="41"/>
        <v>0</v>
      </c>
      <c r="CX32" s="40">
        <f t="shared" si="41"/>
        <v>0</v>
      </c>
      <c r="CY32" s="40">
        <f t="shared" si="41"/>
        <v>0</v>
      </c>
      <c r="CZ32" s="40">
        <f t="shared" si="41"/>
        <v>0</v>
      </c>
      <c r="DA32" s="38" t="s">
        <v>81</v>
      </c>
      <c r="DB32" s="74"/>
      <c r="DC32" s="74"/>
      <c r="DD32" s="74"/>
      <c r="DE32" s="74"/>
      <c r="DF32" s="74"/>
      <c r="DG32" s="74"/>
      <c r="DH32" s="74"/>
      <c r="DI32" s="74"/>
      <c r="DJ32" s="74"/>
      <c r="DK32" s="74"/>
    </row>
    <row r="33" spans="1:115" s="4" customFormat="1" ht="94.5" x14ac:dyDescent="0.25">
      <c r="A33" s="98" t="s">
        <v>104</v>
      </c>
      <c r="B33" s="99" t="s">
        <v>279</v>
      </c>
      <c r="C33" s="97" t="s">
        <v>280</v>
      </c>
      <c r="D33" s="111" t="s">
        <v>275</v>
      </c>
      <c r="E33" s="95">
        <v>2023</v>
      </c>
      <c r="F33" s="95">
        <v>2023</v>
      </c>
      <c r="G33" s="95">
        <v>2023</v>
      </c>
      <c r="H33" s="26" t="s">
        <v>81</v>
      </c>
      <c r="I33" s="24">
        <v>0.48315349199999996</v>
      </c>
      <c r="J33" s="3" t="s">
        <v>381</v>
      </c>
      <c r="K33" s="26" t="s">
        <v>81</v>
      </c>
      <c r="L33" s="19">
        <f>U33</f>
        <v>0.48315349199999996</v>
      </c>
      <c r="M33" s="3" t="s">
        <v>381</v>
      </c>
      <c r="N33" s="24">
        <v>0</v>
      </c>
      <c r="O33" s="24">
        <v>0</v>
      </c>
      <c r="P33" s="26" t="s">
        <v>81</v>
      </c>
      <c r="Q33" s="28" t="s">
        <v>81</v>
      </c>
      <c r="R33" s="26" t="s">
        <v>81</v>
      </c>
      <c r="S33" s="28" t="s">
        <v>81</v>
      </c>
      <c r="T33" s="19">
        <f t="shared" ref="T33:T36" si="42">O33+V33</f>
        <v>0</v>
      </c>
      <c r="U33" s="24">
        <f>O33+X33+AD33</f>
        <v>0.48315349199999996</v>
      </c>
      <c r="V33" s="19">
        <f t="shared" ref="V33:V35" si="43">Y33+AI33+AS33+BC33+BM33+BW33+CG33</f>
        <v>0</v>
      </c>
      <c r="W33" s="19">
        <f t="shared" ref="W33:W36" si="44">AI33+AS33+BC33+BM33+BW33+CG33</f>
        <v>0</v>
      </c>
      <c r="X33" s="24">
        <f>AN33+AS33+BC33+BM33+BW33+CG33</f>
        <v>0</v>
      </c>
      <c r="Y33" s="24">
        <f t="shared" ref="Y33:Y36" si="45">SUM(Z33:AC33)</f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f t="shared" ref="AD33:AD36" si="46">SUM(AE33:AH33)</f>
        <v>0.48315349199999996</v>
      </c>
      <c r="AE33" s="24">
        <v>0</v>
      </c>
      <c r="AF33" s="24">
        <v>0</v>
      </c>
      <c r="AG33" s="24">
        <v>0</v>
      </c>
      <c r="AH33" s="24">
        <f>0.40262791*1.2</f>
        <v>0.48315349199999996</v>
      </c>
      <c r="AI33" s="24">
        <f t="shared" ref="AI33:AI36" si="47">SUM(AJ33:AM33)</f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f t="shared" ref="AN33:AN36" si="48">SUM(AO33:AR33)</f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f t="shared" ref="AS33:AS36" si="49">SUM(AT33:AW33)</f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f t="shared" ref="AX33:AX36" si="50">SUM(AY33:BB33)</f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f t="shared" ref="BC33:BC36" si="51">SUM(BD33:BG33)</f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f t="shared" ref="BH33:BH36" si="52">SUM(BI33:BL33)</f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f t="shared" ref="BM33:BM36" si="53">SUM(BN33:BQ33)</f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f t="shared" ref="BR33:BR36" si="54">SUM(BS33:BV33)</f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f t="shared" ref="BW33:BW36" si="55">SUM(BX33:CA33)</f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f t="shared" ref="CB33:CB36" si="56">SUM(CC33:CF33)</f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f t="shared" ref="CG33:CG36" si="57">SUM(CH33:CK33)</f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f t="shared" ref="CL33:CL36" si="58">SUM(CM33:CP33)</f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f t="shared" ref="CQ33:CQ36" si="59">AI33+AS33+BC33+BM33+BW33+CG33</f>
        <v>0</v>
      </c>
      <c r="CR33" s="24">
        <f t="shared" ref="CR33:CR36" si="60">AJ33+AT33+BD33+BN33+BX33+CH33</f>
        <v>0</v>
      </c>
      <c r="CS33" s="24">
        <f t="shared" ref="CS33:CS36" si="61">AK33+AU33+BE33+BO33+BY33+CI33</f>
        <v>0</v>
      </c>
      <c r="CT33" s="24">
        <f t="shared" ref="CT33:CT36" si="62">AL33+AV33+BF33+BP33+BZ33+CJ33</f>
        <v>0</v>
      </c>
      <c r="CU33" s="24">
        <f t="shared" ref="CU33:CU36" si="63">AM33+AW33+BG33+BQ33+CA33+CK33</f>
        <v>0</v>
      </c>
      <c r="CV33" s="24">
        <f t="shared" ref="CV33:CV36" si="64">AN33+AS33+BC33+BM33+BW33+CG33</f>
        <v>0</v>
      </c>
      <c r="CW33" s="24">
        <f t="shared" ref="CW33:CW36" si="65">AO33+AT33+BD33+BN33+BX33+CH33</f>
        <v>0</v>
      </c>
      <c r="CX33" s="24">
        <f t="shared" ref="CX33:CX36" si="66">AP33+AU33+BE33+BO33+BY33+CI33</f>
        <v>0</v>
      </c>
      <c r="CY33" s="24">
        <f t="shared" ref="CY33:CY36" si="67">AQ33+AV33+BF33+BP33+BZ33+CJ33</f>
        <v>0</v>
      </c>
      <c r="CZ33" s="24">
        <f t="shared" ref="CZ33:CZ36" si="68">AR33+AW33+BG33+BQ33+CA33+CK33</f>
        <v>0</v>
      </c>
      <c r="DA33" s="95" t="s">
        <v>380</v>
      </c>
      <c r="DB33" s="74"/>
      <c r="DC33" s="74"/>
      <c r="DD33" s="74"/>
      <c r="DE33" s="74"/>
      <c r="DF33" s="74"/>
      <c r="DG33" s="74"/>
      <c r="DH33" s="74"/>
      <c r="DI33" s="74"/>
      <c r="DJ33" s="74"/>
      <c r="DK33" s="74"/>
    </row>
    <row r="34" spans="1:115" s="4" customFormat="1" ht="94.5" x14ac:dyDescent="0.25">
      <c r="A34" s="98" t="s">
        <v>104</v>
      </c>
      <c r="B34" s="99" t="s">
        <v>281</v>
      </c>
      <c r="C34" s="97" t="s">
        <v>282</v>
      </c>
      <c r="D34" s="111" t="s">
        <v>275</v>
      </c>
      <c r="E34" s="95">
        <v>2023</v>
      </c>
      <c r="F34" s="95">
        <v>2023</v>
      </c>
      <c r="G34" s="95">
        <v>2023</v>
      </c>
      <c r="H34" s="26" t="s">
        <v>81</v>
      </c>
      <c r="I34" s="24">
        <v>0.22485697199999999</v>
      </c>
      <c r="J34" s="3" t="s">
        <v>382</v>
      </c>
      <c r="K34" s="26" t="s">
        <v>81</v>
      </c>
      <c r="L34" s="19">
        <f t="shared" ref="L34:L36" si="69">U34</f>
        <v>0.44922064799999994</v>
      </c>
      <c r="M34" s="3" t="s">
        <v>382</v>
      </c>
      <c r="N34" s="24">
        <v>0</v>
      </c>
      <c r="O34" s="24">
        <v>0</v>
      </c>
      <c r="P34" s="26" t="s">
        <v>81</v>
      </c>
      <c r="Q34" s="24" t="s">
        <v>81</v>
      </c>
      <c r="R34" s="26" t="s">
        <v>81</v>
      </c>
      <c r="S34" s="28" t="s">
        <v>81</v>
      </c>
      <c r="T34" s="19">
        <f t="shared" si="42"/>
        <v>0</v>
      </c>
      <c r="U34" s="24">
        <f t="shared" ref="U34:U36" si="70">O34+X34+AD34</f>
        <v>0.44922064799999994</v>
      </c>
      <c r="V34" s="19">
        <f t="shared" si="43"/>
        <v>0</v>
      </c>
      <c r="W34" s="19">
        <f t="shared" si="44"/>
        <v>0</v>
      </c>
      <c r="X34" s="24">
        <f t="shared" ref="X34:X36" si="71">AN34+AS34+BC34+BM34+BW34+CG34</f>
        <v>0</v>
      </c>
      <c r="Y34" s="24">
        <f t="shared" si="45"/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f t="shared" si="46"/>
        <v>0.44922064799999994</v>
      </c>
      <c r="AE34" s="24">
        <v>0</v>
      </c>
      <c r="AF34" s="24">
        <v>0</v>
      </c>
      <c r="AG34" s="24">
        <v>0</v>
      </c>
      <c r="AH34" s="24">
        <v>0.44922064799999994</v>
      </c>
      <c r="AI34" s="24">
        <f t="shared" si="47"/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f t="shared" si="48"/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f t="shared" si="49"/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f t="shared" si="50"/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f t="shared" si="51"/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f t="shared" si="52"/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f t="shared" si="53"/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f t="shared" si="54"/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f t="shared" si="55"/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f t="shared" si="56"/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f t="shared" si="57"/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f t="shared" si="58"/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f t="shared" si="59"/>
        <v>0</v>
      </c>
      <c r="CR34" s="24">
        <f t="shared" si="60"/>
        <v>0</v>
      </c>
      <c r="CS34" s="24">
        <f t="shared" si="61"/>
        <v>0</v>
      </c>
      <c r="CT34" s="24">
        <f t="shared" si="62"/>
        <v>0</v>
      </c>
      <c r="CU34" s="24">
        <f t="shared" si="63"/>
        <v>0</v>
      </c>
      <c r="CV34" s="24">
        <f t="shared" si="64"/>
        <v>0</v>
      </c>
      <c r="CW34" s="24">
        <f t="shared" si="65"/>
        <v>0</v>
      </c>
      <c r="CX34" s="24">
        <f t="shared" si="66"/>
        <v>0</v>
      </c>
      <c r="CY34" s="24">
        <f t="shared" si="67"/>
        <v>0</v>
      </c>
      <c r="CZ34" s="24">
        <f t="shared" si="68"/>
        <v>0</v>
      </c>
      <c r="DA34" s="95" t="s">
        <v>380</v>
      </c>
      <c r="DB34" s="74"/>
      <c r="DC34" s="74"/>
      <c r="DD34" s="74"/>
      <c r="DE34" s="74"/>
      <c r="DF34" s="74"/>
      <c r="DG34" s="74"/>
      <c r="DH34" s="74"/>
      <c r="DI34" s="74"/>
      <c r="DJ34" s="74"/>
      <c r="DK34" s="74"/>
    </row>
    <row r="35" spans="1:115" s="4" customFormat="1" ht="94.5" x14ac:dyDescent="0.25">
      <c r="A35" s="98" t="s">
        <v>104</v>
      </c>
      <c r="B35" s="99" t="s">
        <v>283</v>
      </c>
      <c r="C35" s="97" t="s">
        <v>284</v>
      </c>
      <c r="D35" s="111" t="s">
        <v>275</v>
      </c>
      <c r="E35" s="95">
        <v>2023</v>
      </c>
      <c r="F35" s="95">
        <v>2023</v>
      </c>
      <c r="G35" s="95">
        <v>2023</v>
      </c>
      <c r="H35" s="26" t="s">
        <v>81</v>
      </c>
      <c r="I35" s="24">
        <v>0.67076613000000007</v>
      </c>
      <c r="J35" s="3" t="s">
        <v>205</v>
      </c>
      <c r="K35" s="26" t="s">
        <v>81</v>
      </c>
      <c r="L35" s="19">
        <f t="shared" si="69"/>
        <v>0.67076613000000007</v>
      </c>
      <c r="M35" s="3" t="s">
        <v>205</v>
      </c>
      <c r="N35" s="24">
        <v>0</v>
      </c>
      <c r="O35" s="24">
        <v>0</v>
      </c>
      <c r="P35" s="26" t="s">
        <v>81</v>
      </c>
      <c r="Q35" s="24" t="s">
        <v>81</v>
      </c>
      <c r="R35" s="26" t="s">
        <v>81</v>
      </c>
      <c r="S35" s="28" t="s">
        <v>81</v>
      </c>
      <c r="T35" s="19">
        <f t="shared" si="42"/>
        <v>0</v>
      </c>
      <c r="U35" s="24">
        <f t="shared" si="70"/>
        <v>0.67076613000000007</v>
      </c>
      <c r="V35" s="19">
        <f t="shared" si="43"/>
        <v>0</v>
      </c>
      <c r="W35" s="19">
        <f t="shared" si="44"/>
        <v>0</v>
      </c>
      <c r="X35" s="24">
        <f t="shared" si="71"/>
        <v>0</v>
      </c>
      <c r="Y35" s="24">
        <f t="shared" si="45"/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f t="shared" si="46"/>
        <v>0.67076613000000007</v>
      </c>
      <c r="AE35" s="24">
        <v>0</v>
      </c>
      <c r="AF35" s="24">
        <v>0</v>
      </c>
      <c r="AG35" s="24">
        <v>0</v>
      </c>
      <c r="AH35" s="24">
        <v>0.67076613000000007</v>
      </c>
      <c r="AI35" s="24">
        <f t="shared" si="47"/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f t="shared" si="48"/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f t="shared" si="49"/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f t="shared" si="50"/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f t="shared" si="51"/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f t="shared" si="52"/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f t="shared" si="53"/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f t="shared" si="54"/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f t="shared" si="55"/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f t="shared" si="56"/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f t="shared" si="57"/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f t="shared" si="58"/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f t="shared" si="59"/>
        <v>0</v>
      </c>
      <c r="CR35" s="24">
        <f t="shared" si="60"/>
        <v>0</v>
      </c>
      <c r="CS35" s="24">
        <f t="shared" si="61"/>
        <v>0</v>
      </c>
      <c r="CT35" s="24">
        <f t="shared" si="62"/>
        <v>0</v>
      </c>
      <c r="CU35" s="24">
        <f t="shared" si="63"/>
        <v>0</v>
      </c>
      <c r="CV35" s="24">
        <f t="shared" si="64"/>
        <v>0</v>
      </c>
      <c r="CW35" s="24">
        <f t="shared" si="65"/>
        <v>0</v>
      </c>
      <c r="CX35" s="24">
        <f t="shared" si="66"/>
        <v>0</v>
      </c>
      <c r="CY35" s="24">
        <f t="shared" si="67"/>
        <v>0</v>
      </c>
      <c r="CZ35" s="24">
        <f t="shared" si="68"/>
        <v>0</v>
      </c>
      <c r="DA35" s="95" t="s">
        <v>380</v>
      </c>
      <c r="DB35" s="74"/>
      <c r="DC35" s="74"/>
      <c r="DD35" s="74"/>
      <c r="DE35" s="74"/>
      <c r="DF35" s="74"/>
      <c r="DG35" s="74"/>
      <c r="DH35" s="74"/>
      <c r="DI35" s="74"/>
      <c r="DJ35" s="74"/>
      <c r="DK35" s="74"/>
    </row>
    <row r="36" spans="1:115" s="4" customFormat="1" ht="110.25" x14ac:dyDescent="0.25">
      <c r="A36" s="98" t="s">
        <v>104</v>
      </c>
      <c r="B36" s="99" t="s">
        <v>285</v>
      </c>
      <c r="C36" s="97" t="s">
        <v>286</v>
      </c>
      <c r="D36" s="111" t="s">
        <v>275</v>
      </c>
      <c r="E36" s="95">
        <v>2023</v>
      </c>
      <c r="F36" s="95">
        <v>2023</v>
      </c>
      <c r="G36" s="95">
        <v>2023</v>
      </c>
      <c r="H36" s="26" t="s">
        <v>81</v>
      </c>
      <c r="I36" s="24">
        <v>0.50425931000000002</v>
      </c>
      <c r="J36" s="3" t="s">
        <v>205</v>
      </c>
      <c r="K36" s="26" t="s">
        <v>81</v>
      </c>
      <c r="L36" s="19">
        <f t="shared" si="69"/>
        <v>0.50425931000000002</v>
      </c>
      <c r="M36" s="3" t="s">
        <v>205</v>
      </c>
      <c r="N36" s="24">
        <v>0</v>
      </c>
      <c r="O36" s="24">
        <v>0</v>
      </c>
      <c r="P36" s="26" t="s">
        <v>81</v>
      </c>
      <c r="Q36" s="24" t="s">
        <v>81</v>
      </c>
      <c r="R36" s="26" t="s">
        <v>81</v>
      </c>
      <c r="S36" s="28" t="s">
        <v>81</v>
      </c>
      <c r="T36" s="19">
        <f t="shared" si="42"/>
        <v>0</v>
      </c>
      <c r="U36" s="24">
        <f t="shared" si="70"/>
        <v>0.50425931000000002</v>
      </c>
      <c r="V36" s="19">
        <f>Y36+AI36+AS36+BC36+BM36+BW36+CG36</f>
        <v>0</v>
      </c>
      <c r="W36" s="19">
        <f t="shared" si="44"/>
        <v>0</v>
      </c>
      <c r="X36" s="24">
        <f t="shared" si="71"/>
        <v>0</v>
      </c>
      <c r="Y36" s="24">
        <f t="shared" si="45"/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f t="shared" si="46"/>
        <v>0.50425931000000002</v>
      </c>
      <c r="AE36" s="24">
        <v>0</v>
      </c>
      <c r="AF36" s="24">
        <v>0</v>
      </c>
      <c r="AG36" s="24">
        <v>0</v>
      </c>
      <c r="AH36" s="24">
        <v>0.50425931000000002</v>
      </c>
      <c r="AI36" s="24">
        <f t="shared" si="47"/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f t="shared" si="48"/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f t="shared" si="49"/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f t="shared" si="50"/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f t="shared" si="51"/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f t="shared" si="52"/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f t="shared" si="53"/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f t="shared" si="54"/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f t="shared" si="55"/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f t="shared" si="56"/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f t="shared" si="57"/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f t="shared" si="58"/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f t="shared" si="59"/>
        <v>0</v>
      </c>
      <c r="CR36" s="24">
        <f t="shared" si="60"/>
        <v>0</v>
      </c>
      <c r="CS36" s="24">
        <f t="shared" si="61"/>
        <v>0</v>
      </c>
      <c r="CT36" s="24">
        <f t="shared" si="62"/>
        <v>0</v>
      </c>
      <c r="CU36" s="24">
        <f t="shared" si="63"/>
        <v>0</v>
      </c>
      <c r="CV36" s="24">
        <f t="shared" si="64"/>
        <v>0</v>
      </c>
      <c r="CW36" s="24">
        <f t="shared" si="65"/>
        <v>0</v>
      </c>
      <c r="CX36" s="24">
        <f t="shared" si="66"/>
        <v>0</v>
      </c>
      <c r="CY36" s="24">
        <f t="shared" si="67"/>
        <v>0</v>
      </c>
      <c r="CZ36" s="24">
        <f t="shared" si="68"/>
        <v>0</v>
      </c>
      <c r="DA36" s="95" t="s">
        <v>380</v>
      </c>
      <c r="DB36" s="74"/>
      <c r="DC36" s="74"/>
      <c r="DD36" s="74"/>
      <c r="DE36" s="74"/>
      <c r="DF36" s="74"/>
      <c r="DG36" s="74"/>
      <c r="DH36" s="74"/>
      <c r="DI36" s="74"/>
      <c r="DJ36" s="74"/>
      <c r="DK36" s="74"/>
    </row>
    <row r="37" spans="1:115" ht="47.25" x14ac:dyDescent="0.25">
      <c r="A37" s="43" t="s">
        <v>106</v>
      </c>
      <c r="B37" s="29" t="s">
        <v>107</v>
      </c>
      <c r="C37" s="31" t="s">
        <v>80</v>
      </c>
      <c r="D37" s="31" t="s">
        <v>81</v>
      </c>
      <c r="E37" s="31" t="s">
        <v>81</v>
      </c>
      <c r="F37" s="31" t="s">
        <v>81</v>
      </c>
      <c r="G37" s="31" t="s">
        <v>81</v>
      </c>
      <c r="H37" s="32" t="s">
        <v>81</v>
      </c>
      <c r="I37" s="33">
        <f>I38+I39</f>
        <v>0</v>
      </c>
      <c r="J37" s="34" t="s">
        <v>81</v>
      </c>
      <c r="K37" s="34" t="s">
        <v>81</v>
      </c>
      <c r="L37" s="33">
        <f>L38+L39</f>
        <v>0</v>
      </c>
      <c r="M37" s="34" t="s">
        <v>81</v>
      </c>
      <c r="N37" s="33">
        <f>N38+N39</f>
        <v>0</v>
      </c>
      <c r="O37" s="33">
        <f>O38+O39</f>
        <v>0</v>
      </c>
      <c r="P37" s="34" t="s">
        <v>81</v>
      </c>
      <c r="Q37" s="34" t="s">
        <v>81</v>
      </c>
      <c r="R37" s="34" t="s">
        <v>81</v>
      </c>
      <c r="S37" s="34" t="s">
        <v>81</v>
      </c>
      <c r="T37" s="33">
        <f t="shared" ref="T37:CO37" si="72">T38+T39</f>
        <v>0</v>
      </c>
      <c r="U37" s="33">
        <f t="shared" si="72"/>
        <v>0</v>
      </c>
      <c r="V37" s="33">
        <f t="shared" si="72"/>
        <v>0</v>
      </c>
      <c r="W37" s="33">
        <f t="shared" si="72"/>
        <v>0</v>
      </c>
      <c r="X37" s="33">
        <f t="shared" si="72"/>
        <v>0</v>
      </c>
      <c r="Y37" s="33">
        <f t="shared" si="72"/>
        <v>0</v>
      </c>
      <c r="Z37" s="33">
        <f t="shared" si="72"/>
        <v>0</v>
      </c>
      <c r="AA37" s="33">
        <f t="shared" si="72"/>
        <v>0</v>
      </c>
      <c r="AB37" s="33">
        <f t="shared" si="72"/>
        <v>0</v>
      </c>
      <c r="AC37" s="33">
        <f t="shared" si="72"/>
        <v>0</v>
      </c>
      <c r="AD37" s="33">
        <f t="shared" si="72"/>
        <v>0</v>
      </c>
      <c r="AE37" s="33">
        <f t="shared" si="72"/>
        <v>0</v>
      </c>
      <c r="AF37" s="33">
        <f t="shared" si="72"/>
        <v>0</v>
      </c>
      <c r="AG37" s="33">
        <f t="shared" si="72"/>
        <v>0</v>
      </c>
      <c r="AH37" s="33">
        <f t="shared" si="72"/>
        <v>0</v>
      </c>
      <c r="AI37" s="33">
        <f t="shared" si="72"/>
        <v>0</v>
      </c>
      <c r="AJ37" s="33">
        <f t="shared" si="72"/>
        <v>0</v>
      </c>
      <c r="AK37" s="33">
        <f t="shared" si="72"/>
        <v>0</v>
      </c>
      <c r="AL37" s="33">
        <f t="shared" si="72"/>
        <v>0</v>
      </c>
      <c r="AM37" s="33">
        <f t="shared" si="72"/>
        <v>0</v>
      </c>
      <c r="AN37" s="33">
        <f t="shared" si="72"/>
        <v>0</v>
      </c>
      <c r="AO37" s="33">
        <f t="shared" si="72"/>
        <v>0</v>
      </c>
      <c r="AP37" s="33">
        <f t="shared" si="72"/>
        <v>0</v>
      </c>
      <c r="AQ37" s="33">
        <f t="shared" si="72"/>
        <v>0</v>
      </c>
      <c r="AR37" s="33">
        <f t="shared" si="72"/>
        <v>0</v>
      </c>
      <c r="AS37" s="33">
        <f t="shared" si="72"/>
        <v>0</v>
      </c>
      <c r="AT37" s="33">
        <f t="shared" si="72"/>
        <v>0</v>
      </c>
      <c r="AU37" s="33">
        <f t="shared" si="72"/>
        <v>0</v>
      </c>
      <c r="AV37" s="33">
        <f t="shared" si="72"/>
        <v>0</v>
      </c>
      <c r="AW37" s="33">
        <f t="shared" si="72"/>
        <v>0</v>
      </c>
      <c r="AX37" s="33">
        <f t="shared" si="72"/>
        <v>0</v>
      </c>
      <c r="AY37" s="33">
        <f t="shared" si="72"/>
        <v>0</v>
      </c>
      <c r="AZ37" s="33">
        <f t="shared" si="72"/>
        <v>0</v>
      </c>
      <c r="BA37" s="33">
        <f t="shared" si="72"/>
        <v>0</v>
      </c>
      <c r="BB37" s="33">
        <f t="shared" si="72"/>
        <v>0</v>
      </c>
      <c r="BC37" s="33">
        <f t="shared" si="72"/>
        <v>0</v>
      </c>
      <c r="BD37" s="33">
        <f t="shared" si="72"/>
        <v>0</v>
      </c>
      <c r="BE37" s="33">
        <f t="shared" si="72"/>
        <v>0</v>
      </c>
      <c r="BF37" s="33">
        <f t="shared" si="72"/>
        <v>0</v>
      </c>
      <c r="BG37" s="33">
        <f t="shared" si="72"/>
        <v>0</v>
      </c>
      <c r="BH37" s="33">
        <f t="shared" si="72"/>
        <v>0</v>
      </c>
      <c r="BI37" s="33">
        <f t="shared" si="72"/>
        <v>0</v>
      </c>
      <c r="BJ37" s="33">
        <f t="shared" si="72"/>
        <v>0</v>
      </c>
      <c r="BK37" s="33">
        <f t="shared" si="72"/>
        <v>0</v>
      </c>
      <c r="BL37" s="33">
        <f t="shared" si="72"/>
        <v>0</v>
      </c>
      <c r="BM37" s="33">
        <f t="shared" si="72"/>
        <v>0</v>
      </c>
      <c r="BN37" s="33">
        <f t="shared" si="72"/>
        <v>0</v>
      </c>
      <c r="BO37" s="33">
        <f t="shared" si="72"/>
        <v>0</v>
      </c>
      <c r="BP37" s="33">
        <f t="shared" si="72"/>
        <v>0</v>
      </c>
      <c r="BQ37" s="33">
        <f t="shared" si="72"/>
        <v>0</v>
      </c>
      <c r="BR37" s="33">
        <f t="shared" si="72"/>
        <v>0</v>
      </c>
      <c r="BS37" s="33">
        <f t="shared" si="72"/>
        <v>0</v>
      </c>
      <c r="BT37" s="33">
        <f t="shared" si="72"/>
        <v>0</v>
      </c>
      <c r="BU37" s="33">
        <f t="shared" si="72"/>
        <v>0</v>
      </c>
      <c r="BV37" s="33">
        <f t="shared" si="72"/>
        <v>0</v>
      </c>
      <c r="BW37" s="33">
        <f t="shared" si="72"/>
        <v>0</v>
      </c>
      <c r="BX37" s="33">
        <f t="shared" si="72"/>
        <v>0</v>
      </c>
      <c r="BY37" s="33">
        <f t="shared" si="72"/>
        <v>0</v>
      </c>
      <c r="BZ37" s="33">
        <f t="shared" si="72"/>
        <v>0</v>
      </c>
      <c r="CA37" s="33">
        <f t="shared" si="72"/>
        <v>0</v>
      </c>
      <c r="CB37" s="33">
        <f t="shared" si="72"/>
        <v>0</v>
      </c>
      <c r="CC37" s="33">
        <f t="shared" si="72"/>
        <v>0</v>
      </c>
      <c r="CD37" s="33">
        <f t="shared" si="72"/>
        <v>0</v>
      </c>
      <c r="CE37" s="33">
        <f t="shared" si="72"/>
        <v>0</v>
      </c>
      <c r="CF37" s="33">
        <f t="shared" si="72"/>
        <v>0</v>
      </c>
      <c r="CG37" s="33">
        <f t="shared" si="72"/>
        <v>0</v>
      </c>
      <c r="CH37" s="33">
        <f t="shared" si="72"/>
        <v>0</v>
      </c>
      <c r="CI37" s="33">
        <f t="shared" si="72"/>
        <v>0</v>
      </c>
      <c r="CJ37" s="33">
        <f t="shared" si="72"/>
        <v>0</v>
      </c>
      <c r="CK37" s="33">
        <f t="shared" si="72"/>
        <v>0</v>
      </c>
      <c r="CL37" s="33">
        <f t="shared" si="72"/>
        <v>0</v>
      </c>
      <c r="CM37" s="33">
        <f t="shared" si="72"/>
        <v>0</v>
      </c>
      <c r="CN37" s="33">
        <f t="shared" si="72"/>
        <v>0</v>
      </c>
      <c r="CO37" s="33">
        <f t="shared" si="72"/>
        <v>0</v>
      </c>
      <c r="CP37" s="33">
        <f t="shared" ref="CP37:CZ37" si="73">CP38+CP39</f>
        <v>0</v>
      </c>
      <c r="CQ37" s="33">
        <f t="shared" si="73"/>
        <v>0</v>
      </c>
      <c r="CR37" s="33">
        <f t="shared" si="73"/>
        <v>0</v>
      </c>
      <c r="CS37" s="33">
        <f t="shared" si="73"/>
        <v>0</v>
      </c>
      <c r="CT37" s="33">
        <f t="shared" si="73"/>
        <v>0</v>
      </c>
      <c r="CU37" s="33">
        <f t="shared" si="73"/>
        <v>0</v>
      </c>
      <c r="CV37" s="33">
        <f t="shared" si="73"/>
        <v>0</v>
      </c>
      <c r="CW37" s="33">
        <f t="shared" si="73"/>
        <v>0</v>
      </c>
      <c r="CX37" s="33">
        <f t="shared" si="73"/>
        <v>0</v>
      </c>
      <c r="CY37" s="33">
        <f t="shared" si="73"/>
        <v>0</v>
      </c>
      <c r="CZ37" s="33">
        <f t="shared" si="73"/>
        <v>0</v>
      </c>
      <c r="DA37" s="31" t="s">
        <v>81</v>
      </c>
    </row>
    <row r="38" spans="1:115" ht="78.75" x14ac:dyDescent="0.25">
      <c r="A38" s="35" t="s">
        <v>108</v>
      </c>
      <c r="B38" s="36" t="s">
        <v>109</v>
      </c>
      <c r="C38" s="38" t="s">
        <v>80</v>
      </c>
      <c r="D38" s="38" t="s">
        <v>81</v>
      </c>
      <c r="E38" s="38" t="s">
        <v>81</v>
      </c>
      <c r="F38" s="38" t="s">
        <v>81</v>
      </c>
      <c r="G38" s="38" t="s">
        <v>81</v>
      </c>
      <c r="H38" s="39" t="s">
        <v>81</v>
      </c>
      <c r="I38" s="40">
        <v>0</v>
      </c>
      <c r="J38" s="41" t="s">
        <v>81</v>
      </c>
      <c r="K38" s="41" t="s">
        <v>81</v>
      </c>
      <c r="L38" s="40">
        <v>0</v>
      </c>
      <c r="M38" s="41" t="s">
        <v>81</v>
      </c>
      <c r="N38" s="40">
        <v>0</v>
      </c>
      <c r="O38" s="40">
        <v>0</v>
      </c>
      <c r="P38" s="41" t="s">
        <v>81</v>
      </c>
      <c r="Q38" s="41" t="s">
        <v>81</v>
      </c>
      <c r="R38" s="41" t="s">
        <v>81</v>
      </c>
      <c r="S38" s="41" t="s">
        <v>81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0</v>
      </c>
      <c r="BQ38" s="40">
        <v>0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0</v>
      </c>
      <c r="CT38" s="40">
        <v>0</v>
      </c>
      <c r="CU38" s="40">
        <v>0</v>
      </c>
      <c r="CV38" s="40">
        <v>0</v>
      </c>
      <c r="CW38" s="40">
        <v>0</v>
      </c>
      <c r="CX38" s="40">
        <v>0</v>
      </c>
      <c r="CY38" s="40">
        <v>0</v>
      </c>
      <c r="CZ38" s="40">
        <v>0</v>
      </c>
      <c r="DA38" s="38" t="s">
        <v>81</v>
      </c>
    </row>
    <row r="39" spans="1:115" ht="47.25" x14ac:dyDescent="0.25">
      <c r="A39" s="35" t="s">
        <v>110</v>
      </c>
      <c r="B39" s="36" t="s">
        <v>111</v>
      </c>
      <c r="C39" s="38" t="s">
        <v>80</v>
      </c>
      <c r="D39" s="38" t="s">
        <v>81</v>
      </c>
      <c r="E39" s="38" t="s">
        <v>81</v>
      </c>
      <c r="F39" s="38" t="s">
        <v>81</v>
      </c>
      <c r="G39" s="38" t="s">
        <v>81</v>
      </c>
      <c r="H39" s="39" t="s">
        <v>81</v>
      </c>
      <c r="I39" s="40">
        <v>0</v>
      </c>
      <c r="J39" s="41" t="s">
        <v>81</v>
      </c>
      <c r="K39" s="41" t="s">
        <v>81</v>
      </c>
      <c r="L39" s="40">
        <v>0</v>
      </c>
      <c r="M39" s="41" t="s">
        <v>81</v>
      </c>
      <c r="N39" s="40">
        <v>0</v>
      </c>
      <c r="O39" s="40">
        <v>0</v>
      </c>
      <c r="P39" s="41" t="s">
        <v>81</v>
      </c>
      <c r="Q39" s="41" t="s">
        <v>81</v>
      </c>
      <c r="R39" s="41" t="s">
        <v>81</v>
      </c>
      <c r="S39" s="41" t="s">
        <v>81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0</v>
      </c>
      <c r="BQ39" s="40">
        <v>0</v>
      </c>
      <c r="BR39" s="40">
        <v>0</v>
      </c>
      <c r="BS39" s="40">
        <v>0</v>
      </c>
      <c r="BT39" s="40">
        <v>0</v>
      </c>
      <c r="BU39" s="40">
        <v>0</v>
      </c>
      <c r="BV39" s="40">
        <v>0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0</v>
      </c>
      <c r="CU39" s="40">
        <v>0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38" t="s">
        <v>81</v>
      </c>
    </row>
    <row r="40" spans="1:115" ht="63" x14ac:dyDescent="0.25">
      <c r="A40" s="43" t="s">
        <v>112</v>
      </c>
      <c r="B40" s="29" t="s">
        <v>113</v>
      </c>
      <c r="C40" s="31" t="s">
        <v>80</v>
      </c>
      <c r="D40" s="31" t="s">
        <v>81</v>
      </c>
      <c r="E40" s="31" t="s">
        <v>81</v>
      </c>
      <c r="F40" s="31" t="s">
        <v>81</v>
      </c>
      <c r="G40" s="31" t="s">
        <v>81</v>
      </c>
      <c r="H40" s="32" t="s">
        <v>81</v>
      </c>
      <c r="I40" s="33">
        <v>0</v>
      </c>
      <c r="J40" s="34" t="s">
        <v>81</v>
      </c>
      <c r="K40" s="34" t="s">
        <v>81</v>
      </c>
      <c r="L40" s="33">
        <v>0</v>
      </c>
      <c r="M40" s="34" t="s">
        <v>81</v>
      </c>
      <c r="N40" s="33">
        <v>0</v>
      </c>
      <c r="O40" s="33">
        <v>0</v>
      </c>
      <c r="P40" s="34" t="s">
        <v>81</v>
      </c>
      <c r="Q40" s="34" t="s">
        <v>81</v>
      </c>
      <c r="R40" s="34" t="s">
        <v>81</v>
      </c>
      <c r="S40" s="34" t="s">
        <v>81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1" t="s">
        <v>81</v>
      </c>
    </row>
    <row r="41" spans="1:115" ht="110.25" x14ac:dyDescent="0.25">
      <c r="A41" s="29" t="s">
        <v>114</v>
      </c>
      <c r="B41" s="29" t="s">
        <v>115</v>
      </c>
      <c r="C41" s="31" t="s">
        <v>80</v>
      </c>
      <c r="D41" s="31" t="s">
        <v>81</v>
      </c>
      <c r="E41" s="31" t="s">
        <v>81</v>
      </c>
      <c r="F41" s="31" t="s">
        <v>81</v>
      </c>
      <c r="G41" s="31" t="s">
        <v>81</v>
      </c>
      <c r="H41" s="32" t="s">
        <v>81</v>
      </c>
      <c r="I41" s="33">
        <f>I42+I68</f>
        <v>28.717463572</v>
      </c>
      <c r="J41" s="34" t="s">
        <v>81</v>
      </c>
      <c r="K41" s="34" t="s">
        <v>81</v>
      </c>
      <c r="L41" s="33">
        <f>L42+L68</f>
        <v>24.325898995999999</v>
      </c>
      <c r="M41" s="34" t="s">
        <v>81</v>
      </c>
      <c r="N41" s="33">
        <f>N42+N68</f>
        <v>0</v>
      </c>
      <c r="O41" s="33">
        <f>O42+O68</f>
        <v>1.06689886</v>
      </c>
      <c r="P41" s="34" t="s">
        <v>81</v>
      </c>
      <c r="Q41" s="34" t="s">
        <v>81</v>
      </c>
      <c r="R41" s="34" t="s">
        <v>81</v>
      </c>
      <c r="S41" s="34" t="s">
        <v>81</v>
      </c>
      <c r="T41" s="33">
        <f t="shared" ref="T41:AY41" si="74">T42+T68</f>
        <v>8.9356288600000013</v>
      </c>
      <c r="U41" s="33">
        <f t="shared" si="74"/>
        <v>24.325898995999999</v>
      </c>
      <c r="V41" s="33">
        <f t="shared" si="74"/>
        <v>4.6725180000000002</v>
      </c>
      <c r="W41" s="33">
        <f t="shared" si="74"/>
        <v>0</v>
      </c>
      <c r="X41" s="33">
        <f t="shared" si="74"/>
        <v>0</v>
      </c>
      <c r="Y41" s="33">
        <f t="shared" si="74"/>
        <v>4.6725180000000002</v>
      </c>
      <c r="Z41" s="33">
        <f t="shared" si="74"/>
        <v>0</v>
      </c>
      <c r="AA41" s="33">
        <f t="shared" si="74"/>
        <v>0</v>
      </c>
      <c r="AB41" s="33">
        <f t="shared" si="74"/>
        <v>0.83548999999999995</v>
      </c>
      <c r="AC41" s="33">
        <f t="shared" si="74"/>
        <v>3.8370280000000001</v>
      </c>
      <c r="AD41" s="33">
        <f t="shared" si="74"/>
        <v>23.259000136000001</v>
      </c>
      <c r="AE41" s="33">
        <f t="shared" si="74"/>
        <v>0</v>
      </c>
      <c r="AF41" s="33">
        <f t="shared" si="74"/>
        <v>0</v>
      </c>
      <c r="AG41" s="33">
        <f t="shared" si="74"/>
        <v>1.4987946659999998</v>
      </c>
      <c r="AH41" s="33">
        <f t="shared" si="74"/>
        <v>21.760205469999999</v>
      </c>
      <c r="AI41" s="33">
        <f t="shared" si="74"/>
        <v>0</v>
      </c>
      <c r="AJ41" s="33">
        <f t="shared" si="74"/>
        <v>0</v>
      </c>
      <c r="AK41" s="33">
        <f t="shared" si="74"/>
        <v>0</v>
      </c>
      <c r="AL41" s="33">
        <f t="shared" si="74"/>
        <v>0</v>
      </c>
      <c r="AM41" s="33">
        <f t="shared" si="74"/>
        <v>0</v>
      </c>
      <c r="AN41" s="33">
        <f t="shared" si="74"/>
        <v>0</v>
      </c>
      <c r="AO41" s="33">
        <f t="shared" si="74"/>
        <v>0</v>
      </c>
      <c r="AP41" s="33">
        <f t="shared" si="74"/>
        <v>0</v>
      </c>
      <c r="AQ41" s="33">
        <f t="shared" si="74"/>
        <v>0</v>
      </c>
      <c r="AR41" s="33">
        <f t="shared" si="74"/>
        <v>0</v>
      </c>
      <c r="AS41" s="33">
        <f t="shared" si="74"/>
        <v>0</v>
      </c>
      <c r="AT41" s="33">
        <f t="shared" si="74"/>
        <v>0</v>
      </c>
      <c r="AU41" s="33">
        <f t="shared" si="74"/>
        <v>0</v>
      </c>
      <c r="AV41" s="33">
        <f t="shared" si="74"/>
        <v>0</v>
      </c>
      <c r="AW41" s="33">
        <f t="shared" si="74"/>
        <v>0</v>
      </c>
      <c r="AX41" s="33">
        <f t="shared" si="74"/>
        <v>0</v>
      </c>
      <c r="AY41" s="33">
        <f t="shared" si="74"/>
        <v>0</v>
      </c>
      <c r="AZ41" s="33">
        <f t="shared" ref="AZ41:CE41" si="75">AZ42+AZ68</f>
        <v>0</v>
      </c>
      <c r="BA41" s="33">
        <f t="shared" si="75"/>
        <v>0</v>
      </c>
      <c r="BB41" s="33">
        <f t="shared" si="75"/>
        <v>0</v>
      </c>
      <c r="BC41" s="33">
        <f t="shared" si="75"/>
        <v>0</v>
      </c>
      <c r="BD41" s="33">
        <f t="shared" si="75"/>
        <v>0</v>
      </c>
      <c r="BE41" s="33">
        <f t="shared" si="75"/>
        <v>0</v>
      </c>
      <c r="BF41" s="33">
        <f t="shared" si="75"/>
        <v>0</v>
      </c>
      <c r="BG41" s="33">
        <f t="shared" si="75"/>
        <v>0</v>
      </c>
      <c r="BH41" s="33">
        <f t="shared" si="75"/>
        <v>0</v>
      </c>
      <c r="BI41" s="33">
        <f t="shared" si="75"/>
        <v>0</v>
      </c>
      <c r="BJ41" s="33">
        <f t="shared" si="75"/>
        <v>0</v>
      </c>
      <c r="BK41" s="33">
        <f t="shared" si="75"/>
        <v>0</v>
      </c>
      <c r="BL41" s="33">
        <f t="shared" si="75"/>
        <v>0</v>
      </c>
      <c r="BM41" s="33">
        <f t="shared" si="75"/>
        <v>0</v>
      </c>
      <c r="BN41" s="33">
        <f t="shared" si="75"/>
        <v>0</v>
      </c>
      <c r="BO41" s="33">
        <f t="shared" si="75"/>
        <v>0</v>
      </c>
      <c r="BP41" s="33">
        <f t="shared" si="75"/>
        <v>0</v>
      </c>
      <c r="BQ41" s="33">
        <f t="shared" si="75"/>
        <v>0</v>
      </c>
      <c r="BR41" s="33">
        <f t="shared" si="75"/>
        <v>0</v>
      </c>
      <c r="BS41" s="33">
        <f t="shared" si="75"/>
        <v>0</v>
      </c>
      <c r="BT41" s="33">
        <f t="shared" si="75"/>
        <v>0</v>
      </c>
      <c r="BU41" s="33">
        <f t="shared" si="75"/>
        <v>0</v>
      </c>
      <c r="BV41" s="33">
        <f t="shared" si="75"/>
        <v>0</v>
      </c>
      <c r="BW41" s="33">
        <f t="shared" si="75"/>
        <v>0</v>
      </c>
      <c r="BX41" s="33">
        <f t="shared" si="75"/>
        <v>0</v>
      </c>
      <c r="BY41" s="33">
        <f t="shared" si="75"/>
        <v>0</v>
      </c>
      <c r="BZ41" s="33">
        <f t="shared" si="75"/>
        <v>0</v>
      </c>
      <c r="CA41" s="33">
        <f t="shared" si="75"/>
        <v>0</v>
      </c>
      <c r="CB41" s="33">
        <f t="shared" si="75"/>
        <v>0</v>
      </c>
      <c r="CC41" s="33">
        <f t="shared" si="75"/>
        <v>0</v>
      </c>
      <c r="CD41" s="33">
        <f t="shared" si="75"/>
        <v>0</v>
      </c>
      <c r="CE41" s="33">
        <f t="shared" si="75"/>
        <v>0</v>
      </c>
      <c r="CF41" s="33">
        <f t="shared" ref="CF41:CZ41" si="76">CF42+CF68</f>
        <v>0</v>
      </c>
      <c r="CG41" s="33">
        <f t="shared" si="76"/>
        <v>0</v>
      </c>
      <c r="CH41" s="33">
        <f t="shared" si="76"/>
        <v>0</v>
      </c>
      <c r="CI41" s="33">
        <f t="shared" si="76"/>
        <v>0</v>
      </c>
      <c r="CJ41" s="33">
        <f t="shared" si="76"/>
        <v>0</v>
      </c>
      <c r="CK41" s="33">
        <f t="shared" si="76"/>
        <v>0</v>
      </c>
      <c r="CL41" s="33">
        <f t="shared" si="76"/>
        <v>0</v>
      </c>
      <c r="CM41" s="33">
        <f t="shared" si="76"/>
        <v>0</v>
      </c>
      <c r="CN41" s="33">
        <f t="shared" si="76"/>
        <v>0</v>
      </c>
      <c r="CO41" s="33">
        <f t="shared" si="76"/>
        <v>0</v>
      </c>
      <c r="CP41" s="33">
        <f t="shared" si="76"/>
        <v>0</v>
      </c>
      <c r="CQ41" s="33">
        <f t="shared" si="76"/>
        <v>0</v>
      </c>
      <c r="CR41" s="33">
        <f t="shared" si="76"/>
        <v>0</v>
      </c>
      <c r="CS41" s="33">
        <f t="shared" si="76"/>
        <v>0</v>
      </c>
      <c r="CT41" s="33">
        <f t="shared" si="76"/>
        <v>0</v>
      </c>
      <c r="CU41" s="33">
        <f t="shared" si="76"/>
        <v>0</v>
      </c>
      <c r="CV41" s="33">
        <f t="shared" si="76"/>
        <v>0</v>
      </c>
      <c r="CW41" s="33">
        <f t="shared" si="76"/>
        <v>0</v>
      </c>
      <c r="CX41" s="33">
        <f t="shared" si="76"/>
        <v>0</v>
      </c>
      <c r="CY41" s="33">
        <f t="shared" si="76"/>
        <v>0</v>
      </c>
      <c r="CZ41" s="33">
        <f t="shared" si="76"/>
        <v>0</v>
      </c>
      <c r="DA41" s="31" t="s">
        <v>81</v>
      </c>
    </row>
    <row r="42" spans="1:115" ht="94.5" x14ac:dyDescent="0.25">
      <c r="A42" s="44" t="s">
        <v>116</v>
      </c>
      <c r="B42" s="36" t="s">
        <v>117</v>
      </c>
      <c r="C42" s="45" t="s">
        <v>80</v>
      </c>
      <c r="D42" s="38" t="s">
        <v>81</v>
      </c>
      <c r="E42" s="38" t="s">
        <v>81</v>
      </c>
      <c r="F42" s="38" t="s">
        <v>81</v>
      </c>
      <c r="G42" s="38" t="s">
        <v>81</v>
      </c>
      <c r="H42" s="39" t="s">
        <v>81</v>
      </c>
      <c r="I42" s="40">
        <f>SUM(I43:I67)</f>
        <v>24.653759835999999</v>
      </c>
      <c r="J42" s="41" t="s">
        <v>81</v>
      </c>
      <c r="K42" s="41" t="s">
        <v>81</v>
      </c>
      <c r="L42" s="40">
        <f>SUM(L43:L67)</f>
        <v>20.427597889999998</v>
      </c>
      <c r="M42" s="41" t="s">
        <v>81</v>
      </c>
      <c r="N42" s="40">
        <f>SUM(N43:N67)</f>
        <v>0</v>
      </c>
      <c r="O42" s="40">
        <f>SUM(O43:O67)</f>
        <v>0.19677979000000001</v>
      </c>
      <c r="P42" s="41" t="s">
        <v>81</v>
      </c>
      <c r="Q42" s="41" t="s">
        <v>81</v>
      </c>
      <c r="R42" s="41" t="s">
        <v>81</v>
      </c>
      <c r="S42" s="41" t="s">
        <v>81</v>
      </c>
      <c r="T42" s="40">
        <f t="shared" ref="T42:AY42" si="77">SUM(T43:T67)</f>
        <v>5.535231790000001</v>
      </c>
      <c r="U42" s="40">
        <f t="shared" si="77"/>
        <v>20.427597889999998</v>
      </c>
      <c r="V42" s="40">
        <f t="shared" si="77"/>
        <v>2.1422400000000001</v>
      </c>
      <c r="W42" s="40">
        <f t="shared" si="77"/>
        <v>0</v>
      </c>
      <c r="X42" s="40">
        <f t="shared" si="77"/>
        <v>0</v>
      </c>
      <c r="Y42" s="40">
        <f t="shared" si="77"/>
        <v>2.1422400000000001</v>
      </c>
      <c r="Z42" s="40">
        <f t="shared" si="77"/>
        <v>0</v>
      </c>
      <c r="AA42" s="40">
        <f t="shared" si="77"/>
        <v>0</v>
      </c>
      <c r="AB42" s="40">
        <f t="shared" si="77"/>
        <v>0</v>
      </c>
      <c r="AC42" s="40">
        <f t="shared" si="77"/>
        <v>2.1422400000000001</v>
      </c>
      <c r="AD42" s="40">
        <f t="shared" si="77"/>
        <v>20.2308181</v>
      </c>
      <c r="AE42" s="40">
        <f t="shared" si="77"/>
        <v>0</v>
      </c>
      <c r="AF42" s="40">
        <f t="shared" si="77"/>
        <v>0</v>
      </c>
      <c r="AG42" s="40">
        <f t="shared" si="77"/>
        <v>0</v>
      </c>
      <c r="AH42" s="40">
        <f t="shared" si="77"/>
        <v>20.2308181</v>
      </c>
      <c r="AI42" s="40">
        <f t="shared" si="77"/>
        <v>0</v>
      </c>
      <c r="AJ42" s="40">
        <f t="shared" si="77"/>
        <v>0</v>
      </c>
      <c r="AK42" s="40">
        <f t="shared" si="77"/>
        <v>0</v>
      </c>
      <c r="AL42" s="40">
        <f t="shared" si="77"/>
        <v>0</v>
      </c>
      <c r="AM42" s="40">
        <f t="shared" si="77"/>
        <v>0</v>
      </c>
      <c r="AN42" s="40">
        <f t="shared" si="77"/>
        <v>0</v>
      </c>
      <c r="AO42" s="40">
        <f t="shared" si="77"/>
        <v>0</v>
      </c>
      <c r="AP42" s="40">
        <f t="shared" si="77"/>
        <v>0</v>
      </c>
      <c r="AQ42" s="40">
        <f t="shared" si="77"/>
        <v>0</v>
      </c>
      <c r="AR42" s="40">
        <f t="shared" si="77"/>
        <v>0</v>
      </c>
      <c r="AS42" s="40">
        <f t="shared" si="77"/>
        <v>0</v>
      </c>
      <c r="AT42" s="40">
        <f t="shared" si="77"/>
        <v>0</v>
      </c>
      <c r="AU42" s="40">
        <f t="shared" si="77"/>
        <v>0</v>
      </c>
      <c r="AV42" s="40">
        <f t="shared" si="77"/>
        <v>0</v>
      </c>
      <c r="AW42" s="40">
        <f t="shared" si="77"/>
        <v>0</v>
      </c>
      <c r="AX42" s="40">
        <f t="shared" si="77"/>
        <v>0</v>
      </c>
      <c r="AY42" s="40">
        <f t="shared" si="77"/>
        <v>0</v>
      </c>
      <c r="AZ42" s="40">
        <f t="shared" ref="AZ42:CE42" si="78">SUM(AZ43:AZ67)</f>
        <v>0</v>
      </c>
      <c r="BA42" s="40">
        <f t="shared" si="78"/>
        <v>0</v>
      </c>
      <c r="BB42" s="40">
        <f t="shared" si="78"/>
        <v>0</v>
      </c>
      <c r="BC42" s="40">
        <f t="shared" si="78"/>
        <v>0</v>
      </c>
      <c r="BD42" s="40">
        <f t="shared" si="78"/>
        <v>0</v>
      </c>
      <c r="BE42" s="40">
        <f t="shared" si="78"/>
        <v>0</v>
      </c>
      <c r="BF42" s="40">
        <f t="shared" si="78"/>
        <v>0</v>
      </c>
      <c r="BG42" s="40">
        <f t="shared" si="78"/>
        <v>0</v>
      </c>
      <c r="BH42" s="40">
        <f t="shared" si="78"/>
        <v>0</v>
      </c>
      <c r="BI42" s="40">
        <f t="shared" si="78"/>
        <v>0</v>
      </c>
      <c r="BJ42" s="40">
        <f t="shared" si="78"/>
        <v>0</v>
      </c>
      <c r="BK42" s="40">
        <f t="shared" si="78"/>
        <v>0</v>
      </c>
      <c r="BL42" s="40">
        <f t="shared" si="78"/>
        <v>0</v>
      </c>
      <c r="BM42" s="40">
        <f t="shared" si="78"/>
        <v>0</v>
      </c>
      <c r="BN42" s="40">
        <f t="shared" si="78"/>
        <v>0</v>
      </c>
      <c r="BO42" s="40">
        <f t="shared" si="78"/>
        <v>0</v>
      </c>
      <c r="BP42" s="40">
        <f t="shared" si="78"/>
        <v>0</v>
      </c>
      <c r="BQ42" s="40">
        <f t="shared" si="78"/>
        <v>0</v>
      </c>
      <c r="BR42" s="40">
        <f t="shared" si="78"/>
        <v>0</v>
      </c>
      <c r="BS42" s="40">
        <f t="shared" si="78"/>
        <v>0</v>
      </c>
      <c r="BT42" s="40">
        <f t="shared" si="78"/>
        <v>0</v>
      </c>
      <c r="BU42" s="40">
        <f t="shared" si="78"/>
        <v>0</v>
      </c>
      <c r="BV42" s="40">
        <f t="shared" si="78"/>
        <v>0</v>
      </c>
      <c r="BW42" s="40">
        <f t="shared" si="78"/>
        <v>0</v>
      </c>
      <c r="BX42" s="40">
        <f t="shared" si="78"/>
        <v>0</v>
      </c>
      <c r="BY42" s="40">
        <f t="shared" si="78"/>
        <v>0</v>
      </c>
      <c r="BZ42" s="40">
        <f t="shared" si="78"/>
        <v>0</v>
      </c>
      <c r="CA42" s="40">
        <f t="shared" si="78"/>
        <v>0</v>
      </c>
      <c r="CB42" s="40">
        <f t="shared" si="78"/>
        <v>0</v>
      </c>
      <c r="CC42" s="40">
        <f t="shared" si="78"/>
        <v>0</v>
      </c>
      <c r="CD42" s="40">
        <f t="shared" si="78"/>
        <v>0</v>
      </c>
      <c r="CE42" s="40">
        <f t="shared" si="78"/>
        <v>0</v>
      </c>
      <c r="CF42" s="40">
        <f t="shared" ref="CF42:CZ42" si="79">SUM(CF43:CF67)</f>
        <v>0</v>
      </c>
      <c r="CG42" s="40">
        <f t="shared" si="79"/>
        <v>0</v>
      </c>
      <c r="CH42" s="40">
        <f t="shared" si="79"/>
        <v>0</v>
      </c>
      <c r="CI42" s="40">
        <f t="shared" si="79"/>
        <v>0</v>
      </c>
      <c r="CJ42" s="40">
        <f t="shared" si="79"/>
        <v>0</v>
      </c>
      <c r="CK42" s="40">
        <f t="shared" si="79"/>
        <v>0</v>
      </c>
      <c r="CL42" s="40">
        <f t="shared" si="79"/>
        <v>0</v>
      </c>
      <c r="CM42" s="40">
        <f t="shared" si="79"/>
        <v>0</v>
      </c>
      <c r="CN42" s="40">
        <f t="shared" si="79"/>
        <v>0</v>
      </c>
      <c r="CO42" s="40">
        <f t="shared" si="79"/>
        <v>0</v>
      </c>
      <c r="CP42" s="40">
        <f t="shared" si="79"/>
        <v>0</v>
      </c>
      <c r="CQ42" s="40">
        <f t="shared" si="79"/>
        <v>0</v>
      </c>
      <c r="CR42" s="40">
        <f t="shared" si="79"/>
        <v>0</v>
      </c>
      <c r="CS42" s="40">
        <f t="shared" si="79"/>
        <v>0</v>
      </c>
      <c r="CT42" s="40">
        <f t="shared" si="79"/>
        <v>0</v>
      </c>
      <c r="CU42" s="40">
        <f t="shared" si="79"/>
        <v>0</v>
      </c>
      <c r="CV42" s="40">
        <f t="shared" si="79"/>
        <v>0</v>
      </c>
      <c r="CW42" s="40">
        <f t="shared" si="79"/>
        <v>0</v>
      </c>
      <c r="CX42" s="40">
        <f t="shared" si="79"/>
        <v>0</v>
      </c>
      <c r="CY42" s="40">
        <f t="shared" si="79"/>
        <v>0</v>
      </c>
      <c r="CZ42" s="40">
        <f t="shared" si="79"/>
        <v>0</v>
      </c>
      <c r="DA42" s="38" t="s">
        <v>81</v>
      </c>
    </row>
    <row r="43" spans="1:115" s="4" customFormat="1" ht="78.75" x14ac:dyDescent="0.25">
      <c r="A43" s="102" t="s">
        <v>116</v>
      </c>
      <c r="B43" s="47" t="s">
        <v>400</v>
      </c>
      <c r="C43" s="112" t="s">
        <v>401</v>
      </c>
      <c r="D43" s="101" t="s">
        <v>191</v>
      </c>
      <c r="E43" s="101">
        <v>2022</v>
      </c>
      <c r="F43" s="111">
        <v>2023</v>
      </c>
      <c r="G43" s="101">
        <v>2023</v>
      </c>
      <c r="H43" s="26" t="s">
        <v>81</v>
      </c>
      <c r="I43" s="24">
        <v>5.3384520000000002</v>
      </c>
      <c r="J43" s="3" t="s">
        <v>205</v>
      </c>
      <c r="K43" s="26" t="s">
        <v>81</v>
      </c>
      <c r="L43" s="19">
        <f t="shared" ref="L43" si="80">U43</f>
        <v>0</v>
      </c>
      <c r="M43" s="3" t="s">
        <v>205</v>
      </c>
      <c r="N43" s="24">
        <v>0</v>
      </c>
      <c r="O43" s="24">
        <v>0</v>
      </c>
      <c r="P43" s="26" t="s">
        <v>81</v>
      </c>
      <c r="Q43" s="28" t="s">
        <v>81</v>
      </c>
      <c r="R43" s="26" t="s">
        <v>81</v>
      </c>
      <c r="S43" s="28" t="s">
        <v>81</v>
      </c>
      <c r="T43" s="19">
        <v>5.3384520000000002</v>
      </c>
      <c r="U43" s="24">
        <f t="shared" ref="U43" si="81">O43+X43+AD43</f>
        <v>0</v>
      </c>
      <c r="V43" s="19">
        <f t="shared" ref="V43" si="82">Y43+AI43+AS43+BC43+BM43+BW43+CG43</f>
        <v>2.1422400000000001</v>
      </c>
      <c r="W43" s="19">
        <f t="shared" ref="W43" si="83">AI43+AS43+BC43+BM43+BW43+CG43</f>
        <v>0</v>
      </c>
      <c r="X43" s="24">
        <f t="shared" ref="X43:X45" si="84">AN43+AS43+BC43+BM43+BW43+CG43</f>
        <v>0</v>
      </c>
      <c r="Y43" s="24">
        <f t="shared" ref="Y43" si="85">SUM(Z43:AC43)</f>
        <v>2.1422400000000001</v>
      </c>
      <c r="Z43" s="24">
        <v>0</v>
      </c>
      <c r="AA43" s="24">
        <v>0</v>
      </c>
      <c r="AB43" s="24">
        <v>0</v>
      </c>
      <c r="AC43" s="24">
        <v>2.1422400000000001</v>
      </c>
      <c r="AD43" s="24">
        <f t="shared" ref="AD43" si="86">SUM(AE43:AH43)</f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f t="shared" ref="AI43" si="87">SUM(AJ43:AM43)</f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f t="shared" ref="AN43" si="88">SUM(AO43:AR43)</f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f t="shared" ref="AS43" si="89">SUM(AT43:AW43)</f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f t="shared" ref="AX43" si="90">SUM(AY43:BB43)</f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f t="shared" ref="BC43" si="91">SUM(BD43:BG43)</f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f t="shared" ref="BH43" si="92">SUM(BI43:BL43)</f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f t="shared" ref="BM43" si="93">SUM(BN43:BQ43)</f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f t="shared" ref="BR43" si="94">SUM(BS43:BV43)</f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f t="shared" ref="BW43" si="95">SUM(BX43:CA43)</f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f t="shared" ref="CB43" si="96">SUM(CC43:CF43)</f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f t="shared" ref="CG43" si="97">SUM(CH43:CK43)</f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f t="shared" ref="CL43" si="98">SUM(CM43:CP43)</f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f t="shared" ref="CQ43:CQ67" si="99">AI43+AS43+BC43+BM43+BW43+CG43</f>
        <v>0</v>
      </c>
      <c r="CR43" s="24">
        <f t="shared" ref="CR43:CR67" si="100">AJ43+AT43+BD43+BN43+BX43+CH43</f>
        <v>0</v>
      </c>
      <c r="CS43" s="24">
        <f t="shared" ref="CS43:CS67" si="101">AK43+AU43+BE43+BO43+BY43+CI43</f>
        <v>0</v>
      </c>
      <c r="CT43" s="24">
        <f t="shared" ref="CT43:CT67" si="102">AL43+AV43+BF43+BP43+BZ43+CJ43</f>
        <v>0</v>
      </c>
      <c r="CU43" s="24">
        <f t="shared" ref="CU43:CU67" si="103">AM43+AW43+BG43+BQ43+CA43+CK43</f>
        <v>0</v>
      </c>
      <c r="CV43" s="24">
        <f t="shared" ref="CV43:CV67" si="104">AN43+AS43+BC43+BM43+BW43+CG43</f>
        <v>0</v>
      </c>
      <c r="CW43" s="24">
        <f>AO43+AT43+BD43+BN43+BX43+CH43</f>
        <v>0</v>
      </c>
      <c r="CX43" s="24">
        <f t="shared" ref="CX43:CX67" si="105">AP43+AU43+BE43+BO43+BY43+CI43</f>
        <v>0</v>
      </c>
      <c r="CY43" s="24">
        <f t="shared" ref="CY43:CY67" si="106">AQ43+AV43+BF43+BP43+BZ43+CJ43</f>
        <v>0</v>
      </c>
      <c r="CZ43" s="24">
        <f t="shared" ref="CZ43:CZ67" si="107">AR43+AW43+BG43+BQ43+CA43+CK43</f>
        <v>0</v>
      </c>
      <c r="DA43" s="111" t="s">
        <v>380</v>
      </c>
      <c r="DB43" s="74"/>
      <c r="DC43" s="74"/>
      <c r="DD43" s="74"/>
      <c r="DE43" s="74"/>
      <c r="DF43" s="74"/>
      <c r="DG43" s="74"/>
      <c r="DH43" s="74"/>
      <c r="DI43" s="74"/>
      <c r="DJ43" s="74"/>
      <c r="DK43" s="74"/>
    </row>
    <row r="44" spans="1:115" s="4" customFormat="1" ht="126" x14ac:dyDescent="0.25">
      <c r="A44" s="102" t="s">
        <v>116</v>
      </c>
      <c r="B44" s="47" t="s">
        <v>287</v>
      </c>
      <c r="C44" s="96" t="s">
        <v>288</v>
      </c>
      <c r="D44" s="101" t="s">
        <v>275</v>
      </c>
      <c r="E44" s="101">
        <v>2022</v>
      </c>
      <c r="F44" s="95">
        <v>2022</v>
      </c>
      <c r="G44" s="101">
        <v>2023</v>
      </c>
      <c r="H44" s="26" t="s">
        <v>81</v>
      </c>
      <c r="I44" s="24">
        <v>9.0106149999999996E-2</v>
      </c>
      <c r="J44" s="3" t="s">
        <v>402</v>
      </c>
      <c r="K44" s="26" t="s">
        <v>81</v>
      </c>
      <c r="L44" s="19">
        <f t="shared" ref="L44:L67" si="108">U44</f>
        <v>0.61613864200000001</v>
      </c>
      <c r="M44" s="3" t="s">
        <v>397</v>
      </c>
      <c r="N44" s="24">
        <v>0</v>
      </c>
      <c r="O44" s="24">
        <v>9.0106149999999996E-2</v>
      </c>
      <c r="P44" s="26" t="s">
        <v>81</v>
      </c>
      <c r="Q44" s="28" t="s">
        <v>81</v>
      </c>
      <c r="R44" s="26" t="s">
        <v>81</v>
      </c>
      <c r="S44" s="28" t="s">
        <v>81</v>
      </c>
      <c r="T44" s="19">
        <f t="shared" ref="T44:T67" si="109">O44+V44</f>
        <v>9.0106149999999996E-2</v>
      </c>
      <c r="U44" s="24">
        <f t="shared" ref="U44:U67" si="110">O44+X44+AD44</f>
        <v>0.61613864200000001</v>
      </c>
      <c r="V44" s="19">
        <f t="shared" ref="V44:V67" si="111">Y44+AI44+AS44+BC44+BM44+BW44+CG44</f>
        <v>0</v>
      </c>
      <c r="W44" s="19">
        <f t="shared" ref="W44:W67" si="112">AI44+AS44+BC44+BM44+BW44+CG44</f>
        <v>0</v>
      </c>
      <c r="X44" s="24">
        <f t="shared" si="84"/>
        <v>0</v>
      </c>
      <c r="Y44" s="24">
        <f t="shared" ref="Y44:Y67" si="113">SUM(Z44:AC44)</f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f t="shared" ref="AD44:AD67" si="114">SUM(AE44:AH44)</f>
        <v>0.52603249200000002</v>
      </c>
      <c r="AE44" s="24">
        <v>0</v>
      </c>
      <c r="AF44" s="24">
        <v>0</v>
      </c>
      <c r="AG44" s="24">
        <v>0</v>
      </c>
      <c r="AH44" s="24">
        <v>0.52603249200000002</v>
      </c>
      <c r="AI44" s="24">
        <f t="shared" ref="AI44:AI67" si="115">SUM(AJ44:AM44)</f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f t="shared" ref="AN44:AN67" si="116">SUM(AO44:AR44)</f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f t="shared" ref="AS44:AS67" si="117">SUM(AT44:AW44)</f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f t="shared" ref="AX44:AX67" si="118">SUM(AY44:BB44)</f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f t="shared" ref="BC44:BC67" si="119">SUM(BD44:BG44)</f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f t="shared" ref="BH44:BH67" si="120">SUM(BI44:BL44)</f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f t="shared" ref="BM44:BM67" si="121">SUM(BN44:BQ44)</f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f t="shared" ref="BR44:BR67" si="122">SUM(BS44:BV44)</f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f t="shared" ref="BW44:BW67" si="123">SUM(BX44:CA44)</f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f t="shared" ref="CB44:CB67" si="124">SUM(CC44:CF44)</f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f t="shared" ref="CG44:CG67" si="125">SUM(CH44:CK44)</f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f t="shared" ref="CL44:CL67" si="126">SUM(CM44:CP44)</f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f t="shared" si="99"/>
        <v>0</v>
      </c>
      <c r="CR44" s="24">
        <f t="shared" si="100"/>
        <v>0</v>
      </c>
      <c r="CS44" s="24">
        <f t="shared" si="101"/>
        <v>0</v>
      </c>
      <c r="CT44" s="24">
        <f t="shared" si="102"/>
        <v>0</v>
      </c>
      <c r="CU44" s="24">
        <f t="shared" si="103"/>
        <v>0</v>
      </c>
      <c r="CV44" s="24">
        <f t="shared" si="104"/>
        <v>0</v>
      </c>
      <c r="CW44" s="24">
        <f t="shared" ref="CW44:CW67" si="127">AO44+AT44+BD44+BN44+BX44+CH44</f>
        <v>0</v>
      </c>
      <c r="CX44" s="24">
        <f t="shared" si="105"/>
        <v>0</v>
      </c>
      <c r="CY44" s="24">
        <f t="shared" si="106"/>
        <v>0</v>
      </c>
      <c r="CZ44" s="24">
        <f t="shared" si="107"/>
        <v>0</v>
      </c>
      <c r="DA44" s="95" t="s">
        <v>380</v>
      </c>
      <c r="DB44" s="74"/>
      <c r="DC44" s="74"/>
      <c r="DD44" s="74"/>
      <c r="DE44" s="74"/>
      <c r="DF44" s="74"/>
      <c r="DG44" s="74"/>
      <c r="DH44" s="74"/>
      <c r="DI44" s="74"/>
      <c r="DJ44" s="74"/>
      <c r="DK44" s="74"/>
    </row>
    <row r="45" spans="1:115" s="4" customFormat="1" ht="141.75" x14ac:dyDescent="0.25">
      <c r="A45" s="102" t="s">
        <v>116</v>
      </c>
      <c r="B45" s="47" t="s">
        <v>289</v>
      </c>
      <c r="C45" s="96" t="s">
        <v>290</v>
      </c>
      <c r="D45" s="101" t="s">
        <v>275</v>
      </c>
      <c r="E45" s="101">
        <v>2022</v>
      </c>
      <c r="F45" s="95">
        <v>2022</v>
      </c>
      <c r="G45" s="101">
        <v>2023</v>
      </c>
      <c r="H45" s="26" t="s">
        <v>81</v>
      </c>
      <c r="I45" s="24">
        <v>3.4866250000000001E-2</v>
      </c>
      <c r="J45" s="3" t="s">
        <v>402</v>
      </c>
      <c r="K45" s="26" t="s">
        <v>81</v>
      </c>
      <c r="L45" s="19">
        <f t="shared" si="108"/>
        <v>0.22080122200000002</v>
      </c>
      <c r="M45" s="3" t="s">
        <v>381</v>
      </c>
      <c r="N45" s="24">
        <v>0</v>
      </c>
      <c r="O45" s="24">
        <v>3.4866250000000001E-2</v>
      </c>
      <c r="P45" s="26" t="s">
        <v>81</v>
      </c>
      <c r="Q45" s="28" t="s">
        <v>81</v>
      </c>
      <c r="R45" s="26" t="s">
        <v>81</v>
      </c>
      <c r="S45" s="28" t="s">
        <v>81</v>
      </c>
      <c r="T45" s="19">
        <f t="shared" si="109"/>
        <v>3.4866250000000001E-2</v>
      </c>
      <c r="U45" s="24">
        <f t="shared" si="110"/>
        <v>0.22080122200000002</v>
      </c>
      <c r="V45" s="19">
        <f t="shared" si="111"/>
        <v>0</v>
      </c>
      <c r="W45" s="19">
        <f t="shared" si="112"/>
        <v>0</v>
      </c>
      <c r="X45" s="24">
        <f t="shared" si="84"/>
        <v>0</v>
      </c>
      <c r="Y45" s="24">
        <f t="shared" si="113"/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f t="shared" si="114"/>
        <v>0.185934972</v>
      </c>
      <c r="AE45" s="24">
        <v>0</v>
      </c>
      <c r="AF45" s="24">
        <v>0</v>
      </c>
      <c r="AG45" s="24">
        <v>0</v>
      </c>
      <c r="AH45" s="24">
        <v>0.185934972</v>
      </c>
      <c r="AI45" s="24">
        <f t="shared" si="115"/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f t="shared" si="116"/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f t="shared" si="117"/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f t="shared" si="118"/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f t="shared" si="119"/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f t="shared" si="120"/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f t="shared" si="121"/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f t="shared" si="122"/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f t="shared" si="123"/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f t="shared" si="124"/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f t="shared" si="125"/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f t="shared" si="126"/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f t="shared" si="99"/>
        <v>0</v>
      </c>
      <c r="CR45" s="24">
        <f t="shared" si="100"/>
        <v>0</v>
      </c>
      <c r="CS45" s="24">
        <f t="shared" si="101"/>
        <v>0</v>
      </c>
      <c r="CT45" s="24">
        <f t="shared" si="102"/>
        <v>0</v>
      </c>
      <c r="CU45" s="24">
        <f t="shared" si="103"/>
        <v>0</v>
      </c>
      <c r="CV45" s="24">
        <f t="shared" si="104"/>
        <v>0</v>
      </c>
      <c r="CW45" s="24">
        <f t="shared" si="127"/>
        <v>0</v>
      </c>
      <c r="CX45" s="24">
        <f t="shared" si="105"/>
        <v>0</v>
      </c>
      <c r="CY45" s="24">
        <f t="shared" si="106"/>
        <v>0</v>
      </c>
      <c r="CZ45" s="24">
        <f t="shared" si="107"/>
        <v>0</v>
      </c>
      <c r="DA45" s="95" t="s">
        <v>380</v>
      </c>
      <c r="DB45" s="74"/>
      <c r="DC45" s="74"/>
      <c r="DD45" s="74"/>
      <c r="DE45" s="74"/>
      <c r="DF45" s="74"/>
      <c r="DG45" s="74"/>
      <c r="DH45" s="74"/>
      <c r="DI45" s="74"/>
      <c r="DJ45" s="74"/>
      <c r="DK45" s="74"/>
    </row>
    <row r="46" spans="1:115" s="4" customFormat="1" ht="141.75" x14ac:dyDescent="0.25">
      <c r="A46" s="102" t="s">
        <v>116</v>
      </c>
      <c r="B46" s="47" t="s">
        <v>291</v>
      </c>
      <c r="C46" s="96" t="s">
        <v>292</v>
      </c>
      <c r="D46" s="101" t="s">
        <v>275</v>
      </c>
      <c r="E46" s="101">
        <v>2022</v>
      </c>
      <c r="F46" s="95">
        <v>2022</v>
      </c>
      <c r="G46" s="101">
        <v>2023</v>
      </c>
      <c r="H46" s="26" t="s">
        <v>81</v>
      </c>
      <c r="I46" s="24">
        <v>7.1807389999999999E-2</v>
      </c>
      <c r="J46" s="3" t="s">
        <v>402</v>
      </c>
      <c r="K46" s="26" t="s">
        <v>81</v>
      </c>
      <c r="L46" s="19">
        <f t="shared" si="108"/>
        <v>0.30225597000000004</v>
      </c>
      <c r="M46" s="3" t="s">
        <v>397</v>
      </c>
      <c r="N46" s="24">
        <v>0</v>
      </c>
      <c r="O46" s="24">
        <v>7.1807389999999999E-2</v>
      </c>
      <c r="P46" s="26" t="s">
        <v>81</v>
      </c>
      <c r="Q46" s="28" t="s">
        <v>81</v>
      </c>
      <c r="R46" s="26" t="s">
        <v>81</v>
      </c>
      <c r="S46" s="28" t="s">
        <v>81</v>
      </c>
      <c r="T46" s="19">
        <f t="shared" si="109"/>
        <v>7.1807389999999999E-2</v>
      </c>
      <c r="U46" s="24">
        <f t="shared" si="110"/>
        <v>0.30225597000000004</v>
      </c>
      <c r="V46" s="19">
        <f t="shared" si="111"/>
        <v>0</v>
      </c>
      <c r="W46" s="19">
        <f t="shared" si="112"/>
        <v>0</v>
      </c>
      <c r="X46" s="24">
        <f t="shared" ref="X46:X48" si="128">AN46+AS46+BC46+BM46+BW46+CG46</f>
        <v>0</v>
      </c>
      <c r="Y46" s="24">
        <f t="shared" si="113"/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f t="shared" si="114"/>
        <v>0.23044858000000001</v>
      </c>
      <c r="AE46" s="24">
        <v>0</v>
      </c>
      <c r="AF46" s="24">
        <v>0</v>
      </c>
      <c r="AG46" s="24">
        <v>0</v>
      </c>
      <c r="AH46" s="24">
        <v>0.23044858000000001</v>
      </c>
      <c r="AI46" s="24">
        <f t="shared" si="115"/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f t="shared" si="116"/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f t="shared" si="117"/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f t="shared" si="118"/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f t="shared" si="119"/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f t="shared" si="120"/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f t="shared" si="121"/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f t="shared" si="122"/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f t="shared" si="123"/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f t="shared" si="124"/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f t="shared" si="125"/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f t="shared" si="126"/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f t="shared" si="99"/>
        <v>0</v>
      </c>
      <c r="CR46" s="24">
        <f t="shared" si="100"/>
        <v>0</v>
      </c>
      <c r="CS46" s="24">
        <f t="shared" si="101"/>
        <v>0</v>
      </c>
      <c r="CT46" s="24">
        <f t="shared" si="102"/>
        <v>0</v>
      </c>
      <c r="CU46" s="24">
        <f t="shared" si="103"/>
        <v>0</v>
      </c>
      <c r="CV46" s="24">
        <f t="shared" si="104"/>
        <v>0</v>
      </c>
      <c r="CW46" s="24">
        <f t="shared" si="127"/>
        <v>0</v>
      </c>
      <c r="CX46" s="24">
        <f t="shared" si="105"/>
        <v>0</v>
      </c>
      <c r="CY46" s="24">
        <f t="shared" si="106"/>
        <v>0</v>
      </c>
      <c r="CZ46" s="24">
        <f t="shared" si="107"/>
        <v>0</v>
      </c>
      <c r="DA46" s="95" t="s">
        <v>380</v>
      </c>
      <c r="DB46" s="74"/>
      <c r="DC46" s="74"/>
      <c r="DD46" s="74"/>
      <c r="DE46" s="74"/>
      <c r="DF46" s="74"/>
      <c r="DG46" s="74"/>
      <c r="DH46" s="74"/>
      <c r="DI46" s="74"/>
      <c r="DJ46" s="74"/>
      <c r="DK46" s="74"/>
    </row>
    <row r="47" spans="1:115" s="4" customFormat="1" ht="220.5" x14ac:dyDescent="0.25">
      <c r="A47" s="102" t="s">
        <v>116</v>
      </c>
      <c r="B47" s="99" t="s">
        <v>293</v>
      </c>
      <c r="C47" s="101" t="s">
        <v>294</v>
      </c>
      <c r="D47" s="101" t="s">
        <v>275</v>
      </c>
      <c r="E47" s="101">
        <v>2023</v>
      </c>
      <c r="F47" s="95" t="s">
        <v>81</v>
      </c>
      <c r="G47" s="103">
        <v>2023</v>
      </c>
      <c r="H47" s="26" t="s">
        <v>81</v>
      </c>
      <c r="I47" s="24">
        <v>17.29290877</v>
      </c>
      <c r="J47" s="3" t="s">
        <v>205</v>
      </c>
      <c r="K47" s="26" t="s">
        <v>81</v>
      </c>
      <c r="L47" s="19">
        <f t="shared" si="108"/>
        <v>17.29290877</v>
      </c>
      <c r="M47" s="3" t="s">
        <v>205</v>
      </c>
      <c r="N47" s="24">
        <v>0</v>
      </c>
      <c r="O47" s="24">
        <v>0</v>
      </c>
      <c r="P47" s="26" t="s">
        <v>81</v>
      </c>
      <c r="Q47" s="28" t="s">
        <v>81</v>
      </c>
      <c r="R47" s="26" t="s">
        <v>81</v>
      </c>
      <c r="S47" s="28" t="s">
        <v>81</v>
      </c>
      <c r="T47" s="19">
        <f t="shared" si="109"/>
        <v>0</v>
      </c>
      <c r="U47" s="24">
        <f t="shared" si="110"/>
        <v>17.29290877</v>
      </c>
      <c r="V47" s="19">
        <f t="shared" si="111"/>
        <v>0</v>
      </c>
      <c r="W47" s="19">
        <f t="shared" si="112"/>
        <v>0</v>
      </c>
      <c r="X47" s="24">
        <f t="shared" si="128"/>
        <v>0</v>
      </c>
      <c r="Y47" s="24">
        <f t="shared" si="113"/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f t="shared" si="114"/>
        <v>17.29290877</v>
      </c>
      <c r="AE47" s="24">
        <v>0</v>
      </c>
      <c r="AF47" s="24">
        <v>0</v>
      </c>
      <c r="AG47" s="24">
        <v>0</v>
      </c>
      <c r="AH47" s="24">
        <v>17.29290877</v>
      </c>
      <c r="AI47" s="24">
        <f t="shared" si="115"/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f t="shared" si="116"/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f t="shared" si="117"/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f t="shared" si="118"/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f t="shared" si="119"/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f t="shared" si="120"/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f t="shared" si="121"/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f t="shared" si="122"/>
        <v>0</v>
      </c>
      <c r="BS47" s="24">
        <v>0</v>
      </c>
      <c r="BT47" s="24">
        <v>0</v>
      </c>
      <c r="BU47" s="24">
        <v>0</v>
      </c>
      <c r="BV47" s="24">
        <v>0</v>
      </c>
      <c r="BW47" s="24">
        <f t="shared" si="123"/>
        <v>0</v>
      </c>
      <c r="BX47" s="24">
        <v>0</v>
      </c>
      <c r="BY47" s="24">
        <v>0</v>
      </c>
      <c r="BZ47" s="24">
        <v>0</v>
      </c>
      <c r="CA47" s="24">
        <v>0</v>
      </c>
      <c r="CB47" s="24">
        <f t="shared" si="124"/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f t="shared" si="125"/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f t="shared" si="126"/>
        <v>0</v>
      </c>
      <c r="CM47" s="24">
        <v>0</v>
      </c>
      <c r="CN47" s="24">
        <v>0</v>
      </c>
      <c r="CO47" s="24">
        <v>0</v>
      </c>
      <c r="CP47" s="24">
        <v>0</v>
      </c>
      <c r="CQ47" s="24">
        <f t="shared" si="99"/>
        <v>0</v>
      </c>
      <c r="CR47" s="24">
        <f t="shared" si="100"/>
        <v>0</v>
      </c>
      <c r="CS47" s="24">
        <f t="shared" si="101"/>
        <v>0</v>
      </c>
      <c r="CT47" s="24">
        <f t="shared" si="102"/>
        <v>0</v>
      </c>
      <c r="CU47" s="24">
        <f t="shared" si="103"/>
        <v>0</v>
      </c>
      <c r="CV47" s="24">
        <f t="shared" si="104"/>
        <v>0</v>
      </c>
      <c r="CW47" s="24">
        <f t="shared" si="127"/>
        <v>0</v>
      </c>
      <c r="CX47" s="24">
        <f t="shared" si="105"/>
        <v>0</v>
      </c>
      <c r="CY47" s="24">
        <f t="shared" si="106"/>
        <v>0</v>
      </c>
      <c r="CZ47" s="24">
        <f t="shared" si="107"/>
        <v>0</v>
      </c>
      <c r="DA47" s="95" t="s">
        <v>380</v>
      </c>
      <c r="DB47" s="74"/>
      <c r="DC47" s="74"/>
      <c r="DD47" s="74"/>
      <c r="DE47" s="74"/>
      <c r="DF47" s="74"/>
      <c r="DG47" s="74"/>
      <c r="DH47" s="74"/>
      <c r="DI47" s="74"/>
      <c r="DJ47" s="74"/>
      <c r="DK47" s="74"/>
    </row>
    <row r="48" spans="1:115" s="4" customFormat="1" ht="173.25" x14ac:dyDescent="0.25">
      <c r="A48" s="102" t="s">
        <v>116</v>
      </c>
      <c r="B48" s="99" t="s">
        <v>295</v>
      </c>
      <c r="C48" s="101" t="s">
        <v>296</v>
      </c>
      <c r="D48" s="101" t="s">
        <v>275</v>
      </c>
      <c r="E48" s="101">
        <v>2023</v>
      </c>
      <c r="F48" s="95" t="s">
        <v>81</v>
      </c>
      <c r="G48" s="103">
        <v>2023</v>
      </c>
      <c r="H48" s="26" t="s">
        <v>81</v>
      </c>
      <c r="I48" s="24">
        <v>5.3514322000000003E-2</v>
      </c>
      <c r="J48" s="3" t="s">
        <v>397</v>
      </c>
      <c r="K48" s="26" t="s">
        <v>81</v>
      </c>
      <c r="L48" s="19">
        <f t="shared" si="108"/>
        <v>5.3514322000000003E-2</v>
      </c>
      <c r="M48" s="3" t="s">
        <v>397</v>
      </c>
      <c r="N48" s="24">
        <v>0</v>
      </c>
      <c r="O48" s="24">
        <v>0</v>
      </c>
      <c r="P48" s="26" t="s">
        <v>81</v>
      </c>
      <c r="Q48" s="28" t="s">
        <v>81</v>
      </c>
      <c r="R48" s="26" t="s">
        <v>81</v>
      </c>
      <c r="S48" s="28" t="s">
        <v>81</v>
      </c>
      <c r="T48" s="19">
        <f t="shared" si="109"/>
        <v>0</v>
      </c>
      <c r="U48" s="24">
        <f t="shared" si="110"/>
        <v>5.3514322000000003E-2</v>
      </c>
      <c r="V48" s="19">
        <f t="shared" si="111"/>
        <v>0</v>
      </c>
      <c r="W48" s="19">
        <f t="shared" si="112"/>
        <v>0</v>
      </c>
      <c r="X48" s="24">
        <f t="shared" si="128"/>
        <v>0</v>
      </c>
      <c r="Y48" s="24">
        <f t="shared" si="113"/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f t="shared" si="114"/>
        <v>5.3514322000000003E-2</v>
      </c>
      <c r="AE48" s="24">
        <v>0</v>
      </c>
      <c r="AF48" s="24">
        <v>0</v>
      </c>
      <c r="AG48" s="24">
        <v>0</v>
      </c>
      <c r="AH48" s="24">
        <v>5.3514322000000003E-2</v>
      </c>
      <c r="AI48" s="24">
        <f t="shared" si="115"/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f t="shared" si="116"/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f t="shared" si="117"/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f t="shared" si="118"/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f t="shared" si="119"/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f t="shared" si="120"/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f t="shared" si="121"/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f t="shared" si="122"/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f t="shared" si="123"/>
        <v>0</v>
      </c>
      <c r="BX48" s="24">
        <v>0</v>
      </c>
      <c r="BY48" s="24">
        <v>0</v>
      </c>
      <c r="BZ48" s="24">
        <v>0</v>
      </c>
      <c r="CA48" s="24">
        <v>0</v>
      </c>
      <c r="CB48" s="24">
        <f t="shared" si="124"/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f t="shared" si="125"/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f t="shared" si="126"/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f t="shared" si="99"/>
        <v>0</v>
      </c>
      <c r="CR48" s="24">
        <f t="shared" si="100"/>
        <v>0</v>
      </c>
      <c r="CS48" s="24">
        <f t="shared" si="101"/>
        <v>0</v>
      </c>
      <c r="CT48" s="24">
        <f t="shared" si="102"/>
        <v>0</v>
      </c>
      <c r="CU48" s="24">
        <f t="shared" si="103"/>
        <v>0</v>
      </c>
      <c r="CV48" s="24">
        <f t="shared" si="104"/>
        <v>0</v>
      </c>
      <c r="CW48" s="24">
        <f t="shared" si="127"/>
        <v>0</v>
      </c>
      <c r="CX48" s="24">
        <f t="shared" si="105"/>
        <v>0</v>
      </c>
      <c r="CY48" s="24">
        <f t="shared" si="106"/>
        <v>0</v>
      </c>
      <c r="CZ48" s="24">
        <f t="shared" si="107"/>
        <v>0</v>
      </c>
      <c r="DA48" s="95" t="s">
        <v>380</v>
      </c>
      <c r="DB48" s="74"/>
      <c r="DC48" s="74"/>
      <c r="DD48" s="74"/>
      <c r="DE48" s="74"/>
      <c r="DF48" s="74"/>
      <c r="DG48" s="74"/>
      <c r="DH48" s="74"/>
      <c r="DI48" s="74"/>
      <c r="DJ48" s="74"/>
      <c r="DK48" s="74"/>
    </row>
    <row r="49" spans="1:115" s="4" customFormat="1" ht="141.75" x14ac:dyDescent="0.25">
      <c r="A49" s="102" t="s">
        <v>116</v>
      </c>
      <c r="B49" s="99" t="s">
        <v>297</v>
      </c>
      <c r="C49" s="101" t="s">
        <v>298</v>
      </c>
      <c r="D49" s="101" t="s">
        <v>275</v>
      </c>
      <c r="E49" s="101">
        <v>2023</v>
      </c>
      <c r="F49" s="95" t="s">
        <v>81</v>
      </c>
      <c r="G49" s="103">
        <v>2023</v>
      </c>
      <c r="H49" s="26" t="s">
        <v>81</v>
      </c>
      <c r="I49" s="24">
        <v>5.6286844000000003E-2</v>
      </c>
      <c r="J49" s="3" t="s">
        <v>382</v>
      </c>
      <c r="K49" s="26" t="s">
        <v>81</v>
      </c>
      <c r="L49" s="19">
        <f t="shared" si="108"/>
        <v>5.6286844000000003E-2</v>
      </c>
      <c r="M49" s="3" t="s">
        <v>382</v>
      </c>
      <c r="N49" s="24">
        <v>0</v>
      </c>
      <c r="O49" s="24">
        <v>0</v>
      </c>
      <c r="P49" s="26" t="s">
        <v>81</v>
      </c>
      <c r="Q49" s="28" t="s">
        <v>81</v>
      </c>
      <c r="R49" s="26" t="s">
        <v>81</v>
      </c>
      <c r="S49" s="28" t="s">
        <v>81</v>
      </c>
      <c r="T49" s="19">
        <f t="shared" si="109"/>
        <v>0</v>
      </c>
      <c r="U49" s="24">
        <f t="shared" si="110"/>
        <v>5.6286844000000003E-2</v>
      </c>
      <c r="V49" s="19">
        <f t="shared" si="111"/>
        <v>0</v>
      </c>
      <c r="W49" s="19">
        <f t="shared" si="112"/>
        <v>0</v>
      </c>
      <c r="X49" s="24">
        <f t="shared" ref="X49:X50" si="129">AN49+AS49+BC49+BM49+BW49+CG49</f>
        <v>0</v>
      </c>
      <c r="Y49" s="24">
        <f t="shared" si="113"/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f t="shared" si="114"/>
        <v>5.6286844000000003E-2</v>
      </c>
      <c r="AE49" s="24">
        <v>0</v>
      </c>
      <c r="AF49" s="24">
        <v>0</v>
      </c>
      <c r="AG49" s="24">
        <v>0</v>
      </c>
      <c r="AH49" s="24">
        <v>5.6286844000000003E-2</v>
      </c>
      <c r="AI49" s="24">
        <f t="shared" si="115"/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f t="shared" si="116"/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f t="shared" si="117"/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f t="shared" si="118"/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f t="shared" si="119"/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f t="shared" si="120"/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f t="shared" si="121"/>
        <v>0</v>
      </c>
      <c r="BN49" s="24">
        <v>0</v>
      </c>
      <c r="BO49" s="24">
        <v>0</v>
      </c>
      <c r="BP49" s="24">
        <v>0</v>
      </c>
      <c r="BQ49" s="24">
        <v>0</v>
      </c>
      <c r="BR49" s="24">
        <f t="shared" si="122"/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f t="shared" si="123"/>
        <v>0</v>
      </c>
      <c r="BX49" s="24">
        <v>0</v>
      </c>
      <c r="BY49" s="24">
        <v>0</v>
      </c>
      <c r="BZ49" s="24">
        <v>0</v>
      </c>
      <c r="CA49" s="24">
        <v>0</v>
      </c>
      <c r="CB49" s="24">
        <f t="shared" si="124"/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f t="shared" si="125"/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f t="shared" si="126"/>
        <v>0</v>
      </c>
      <c r="CM49" s="24">
        <v>0</v>
      </c>
      <c r="CN49" s="24">
        <v>0</v>
      </c>
      <c r="CO49" s="24">
        <v>0</v>
      </c>
      <c r="CP49" s="24">
        <v>0</v>
      </c>
      <c r="CQ49" s="24">
        <f t="shared" si="99"/>
        <v>0</v>
      </c>
      <c r="CR49" s="24">
        <f t="shared" si="100"/>
        <v>0</v>
      </c>
      <c r="CS49" s="24">
        <f t="shared" si="101"/>
        <v>0</v>
      </c>
      <c r="CT49" s="24">
        <f t="shared" si="102"/>
        <v>0</v>
      </c>
      <c r="CU49" s="24">
        <f t="shared" si="103"/>
        <v>0</v>
      </c>
      <c r="CV49" s="24">
        <f t="shared" si="104"/>
        <v>0</v>
      </c>
      <c r="CW49" s="24">
        <f t="shared" si="127"/>
        <v>0</v>
      </c>
      <c r="CX49" s="24">
        <f t="shared" si="105"/>
        <v>0</v>
      </c>
      <c r="CY49" s="24">
        <f t="shared" si="106"/>
        <v>0</v>
      </c>
      <c r="CZ49" s="24">
        <f t="shared" si="107"/>
        <v>0</v>
      </c>
      <c r="DA49" s="95" t="s">
        <v>380</v>
      </c>
      <c r="DB49" s="74"/>
      <c r="DC49" s="74"/>
      <c r="DD49" s="74"/>
      <c r="DE49" s="74"/>
      <c r="DF49" s="74"/>
      <c r="DG49" s="74"/>
      <c r="DH49" s="74"/>
      <c r="DI49" s="74"/>
      <c r="DJ49" s="74"/>
      <c r="DK49" s="74"/>
    </row>
    <row r="50" spans="1:115" s="4" customFormat="1" ht="141.75" x14ac:dyDescent="0.25">
      <c r="A50" s="102" t="s">
        <v>116</v>
      </c>
      <c r="B50" s="99" t="s">
        <v>299</v>
      </c>
      <c r="C50" s="101" t="s">
        <v>300</v>
      </c>
      <c r="D50" s="101" t="s">
        <v>275</v>
      </c>
      <c r="E50" s="101">
        <v>2023</v>
      </c>
      <c r="F50" s="95" t="s">
        <v>81</v>
      </c>
      <c r="G50" s="103">
        <v>2023</v>
      </c>
      <c r="H50" s="26" t="s">
        <v>81</v>
      </c>
      <c r="I50" s="24">
        <v>9.4525051999999998E-2</v>
      </c>
      <c r="J50" s="3" t="s">
        <v>381</v>
      </c>
      <c r="K50" s="26" t="s">
        <v>81</v>
      </c>
      <c r="L50" s="19">
        <f t="shared" si="108"/>
        <v>9.4525051999999998E-2</v>
      </c>
      <c r="M50" s="3" t="s">
        <v>381</v>
      </c>
      <c r="N50" s="24">
        <v>0</v>
      </c>
      <c r="O50" s="24">
        <v>0</v>
      </c>
      <c r="P50" s="26" t="s">
        <v>81</v>
      </c>
      <c r="Q50" s="28" t="s">
        <v>81</v>
      </c>
      <c r="R50" s="26" t="s">
        <v>81</v>
      </c>
      <c r="S50" s="28" t="s">
        <v>81</v>
      </c>
      <c r="T50" s="19">
        <f t="shared" si="109"/>
        <v>0</v>
      </c>
      <c r="U50" s="24">
        <f t="shared" si="110"/>
        <v>9.4525051999999998E-2</v>
      </c>
      <c r="V50" s="19">
        <f t="shared" si="111"/>
        <v>0</v>
      </c>
      <c r="W50" s="19">
        <f t="shared" si="112"/>
        <v>0</v>
      </c>
      <c r="X50" s="24">
        <f t="shared" si="129"/>
        <v>0</v>
      </c>
      <c r="Y50" s="24">
        <f t="shared" si="113"/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f t="shared" si="114"/>
        <v>9.4525051999999998E-2</v>
      </c>
      <c r="AE50" s="24">
        <v>0</v>
      </c>
      <c r="AF50" s="24">
        <v>0</v>
      </c>
      <c r="AG50" s="24">
        <v>0</v>
      </c>
      <c r="AH50" s="24">
        <v>9.4525051999999998E-2</v>
      </c>
      <c r="AI50" s="24">
        <f t="shared" si="115"/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f t="shared" si="116"/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f t="shared" si="117"/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f t="shared" si="118"/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f t="shared" si="119"/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f t="shared" si="120"/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f t="shared" si="121"/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f t="shared" si="122"/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f t="shared" si="123"/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f t="shared" si="124"/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f t="shared" si="125"/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f t="shared" si="126"/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f t="shared" si="99"/>
        <v>0</v>
      </c>
      <c r="CR50" s="24">
        <f t="shared" si="100"/>
        <v>0</v>
      </c>
      <c r="CS50" s="24">
        <f t="shared" si="101"/>
        <v>0</v>
      </c>
      <c r="CT50" s="24">
        <f t="shared" si="102"/>
        <v>0</v>
      </c>
      <c r="CU50" s="24">
        <f t="shared" si="103"/>
        <v>0</v>
      </c>
      <c r="CV50" s="24">
        <f t="shared" si="104"/>
        <v>0</v>
      </c>
      <c r="CW50" s="24">
        <f t="shared" si="127"/>
        <v>0</v>
      </c>
      <c r="CX50" s="24">
        <f t="shared" si="105"/>
        <v>0</v>
      </c>
      <c r="CY50" s="24">
        <f t="shared" si="106"/>
        <v>0</v>
      </c>
      <c r="CZ50" s="24">
        <f t="shared" si="107"/>
        <v>0</v>
      </c>
      <c r="DA50" s="95" t="s">
        <v>380</v>
      </c>
      <c r="DB50" s="74"/>
      <c r="DC50" s="74"/>
      <c r="DD50" s="74"/>
      <c r="DE50" s="74"/>
      <c r="DF50" s="74"/>
      <c r="DG50" s="74"/>
      <c r="DH50" s="74"/>
      <c r="DI50" s="74"/>
      <c r="DJ50" s="74"/>
      <c r="DK50" s="74"/>
    </row>
    <row r="51" spans="1:115" s="4" customFormat="1" ht="189" x14ac:dyDescent="0.25">
      <c r="A51" s="102" t="s">
        <v>116</v>
      </c>
      <c r="B51" s="99" t="s">
        <v>301</v>
      </c>
      <c r="C51" s="101" t="s">
        <v>302</v>
      </c>
      <c r="D51" s="101" t="s">
        <v>275</v>
      </c>
      <c r="E51" s="101">
        <v>2023</v>
      </c>
      <c r="F51" s="95" t="s">
        <v>81</v>
      </c>
      <c r="G51" s="103">
        <v>2023</v>
      </c>
      <c r="H51" s="26" t="s">
        <v>81</v>
      </c>
      <c r="I51" s="24">
        <v>0.63013295000000014</v>
      </c>
      <c r="J51" s="3" t="s">
        <v>397</v>
      </c>
      <c r="K51" s="26" t="s">
        <v>81</v>
      </c>
      <c r="L51" s="19">
        <f t="shared" si="108"/>
        <v>0.63013295000000014</v>
      </c>
      <c r="M51" s="3" t="s">
        <v>397</v>
      </c>
      <c r="N51" s="24">
        <v>0</v>
      </c>
      <c r="O51" s="24">
        <v>0</v>
      </c>
      <c r="P51" s="26" t="s">
        <v>81</v>
      </c>
      <c r="Q51" s="28" t="s">
        <v>81</v>
      </c>
      <c r="R51" s="26" t="s">
        <v>81</v>
      </c>
      <c r="S51" s="28" t="s">
        <v>81</v>
      </c>
      <c r="T51" s="19">
        <f t="shared" si="109"/>
        <v>0</v>
      </c>
      <c r="U51" s="24">
        <f t="shared" si="110"/>
        <v>0.63013295000000014</v>
      </c>
      <c r="V51" s="19">
        <f t="shared" si="111"/>
        <v>0</v>
      </c>
      <c r="W51" s="19">
        <f t="shared" si="112"/>
        <v>0</v>
      </c>
      <c r="X51" s="24">
        <f t="shared" ref="X51:X52" si="130">AN51+AS51+BC51+BM51+BW51+CG51</f>
        <v>0</v>
      </c>
      <c r="Y51" s="24">
        <f t="shared" si="113"/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f t="shared" si="114"/>
        <v>0.63013295000000014</v>
      </c>
      <c r="AE51" s="24">
        <v>0</v>
      </c>
      <c r="AF51" s="24">
        <v>0</v>
      </c>
      <c r="AG51" s="24">
        <v>0</v>
      </c>
      <c r="AH51" s="24">
        <v>0.63013295000000014</v>
      </c>
      <c r="AI51" s="24">
        <f t="shared" si="115"/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f t="shared" si="116"/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f t="shared" si="117"/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f t="shared" si="118"/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f t="shared" si="119"/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f t="shared" si="120"/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f t="shared" si="121"/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f t="shared" si="122"/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f t="shared" si="123"/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f t="shared" si="124"/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f t="shared" si="125"/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f t="shared" si="126"/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f t="shared" si="99"/>
        <v>0</v>
      </c>
      <c r="CR51" s="24">
        <f t="shared" si="100"/>
        <v>0</v>
      </c>
      <c r="CS51" s="24">
        <f t="shared" si="101"/>
        <v>0</v>
      </c>
      <c r="CT51" s="24">
        <f t="shared" si="102"/>
        <v>0</v>
      </c>
      <c r="CU51" s="24">
        <f t="shared" si="103"/>
        <v>0</v>
      </c>
      <c r="CV51" s="24">
        <f t="shared" si="104"/>
        <v>0</v>
      </c>
      <c r="CW51" s="24">
        <f t="shared" si="127"/>
        <v>0</v>
      </c>
      <c r="CX51" s="24">
        <f t="shared" si="105"/>
        <v>0</v>
      </c>
      <c r="CY51" s="24">
        <f t="shared" si="106"/>
        <v>0</v>
      </c>
      <c r="CZ51" s="24">
        <f t="shared" si="107"/>
        <v>0</v>
      </c>
      <c r="DA51" s="95" t="s">
        <v>380</v>
      </c>
      <c r="DB51" s="74"/>
      <c r="DC51" s="74"/>
      <c r="DD51" s="74"/>
      <c r="DE51" s="74"/>
      <c r="DF51" s="74"/>
      <c r="DG51" s="74"/>
      <c r="DH51" s="74"/>
      <c r="DI51" s="74"/>
      <c r="DJ51" s="74"/>
      <c r="DK51" s="74"/>
    </row>
    <row r="52" spans="1:115" s="4" customFormat="1" ht="157.5" x14ac:dyDescent="0.25">
      <c r="A52" s="102" t="s">
        <v>116</v>
      </c>
      <c r="B52" s="99" t="s">
        <v>303</v>
      </c>
      <c r="C52" s="101" t="s">
        <v>304</v>
      </c>
      <c r="D52" s="101" t="s">
        <v>275</v>
      </c>
      <c r="E52" s="101">
        <v>2023</v>
      </c>
      <c r="F52" s="95" t="s">
        <v>81</v>
      </c>
      <c r="G52" s="103">
        <v>2023</v>
      </c>
      <c r="H52" s="26" t="s">
        <v>81</v>
      </c>
      <c r="I52" s="24">
        <v>0.10847785</v>
      </c>
      <c r="J52" s="3" t="s">
        <v>382</v>
      </c>
      <c r="K52" s="26" t="s">
        <v>81</v>
      </c>
      <c r="L52" s="19">
        <f t="shared" si="108"/>
        <v>0.10847785</v>
      </c>
      <c r="M52" s="3" t="s">
        <v>382</v>
      </c>
      <c r="N52" s="24">
        <v>0</v>
      </c>
      <c r="O52" s="24">
        <v>0</v>
      </c>
      <c r="P52" s="26" t="s">
        <v>81</v>
      </c>
      <c r="Q52" s="28" t="s">
        <v>81</v>
      </c>
      <c r="R52" s="26" t="s">
        <v>81</v>
      </c>
      <c r="S52" s="28" t="s">
        <v>81</v>
      </c>
      <c r="T52" s="19">
        <f t="shared" si="109"/>
        <v>0</v>
      </c>
      <c r="U52" s="24">
        <f t="shared" si="110"/>
        <v>0.10847785</v>
      </c>
      <c r="V52" s="19">
        <f t="shared" si="111"/>
        <v>0</v>
      </c>
      <c r="W52" s="19">
        <f t="shared" si="112"/>
        <v>0</v>
      </c>
      <c r="X52" s="24">
        <f t="shared" si="130"/>
        <v>0</v>
      </c>
      <c r="Y52" s="24">
        <f t="shared" si="113"/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f t="shared" si="114"/>
        <v>0.10847785</v>
      </c>
      <c r="AE52" s="24">
        <v>0</v>
      </c>
      <c r="AF52" s="24">
        <v>0</v>
      </c>
      <c r="AG52" s="24">
        <v>0</v>
      </c>
      <c r="AH52" s="24">
        <v>0.10847785</v>
      </c>
      <c r="AI52" s="24">
        <f t="shared" si="115"/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f t="shared" si="116"/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f t="shared" si="117"/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f t="shared" si="118"/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f t="shared" si="119"/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f t="shared" si="120"/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f t="shared" si="121"/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f t="shared" si="122"/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f t="shared" si="123"/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f t="shared" si="124"/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f t="shared" si="125"/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f t="shared" si="126"/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f t="shared" si="99"/>
        <v>0</v>
      </c>
      <c r="CR52" s="24">
        <f t="shared" si="100"/>
        <v>0</v>
      </c>
      <c r="CS52" s="24">
        <f t="shared" si="101"/>
        <v>0</v>
      </c>
      <c r="CT52" s="24">
        <f t="shared" si="102"/>
        <v>0</v>
      </c>
      <c r="CU52" s="24">
        <f t="shared" si="103"/>
        <v>0</v>
      </c>
      <c r="CV52" s="24">
        <f t="shared" si="104"/>
        <v>0</v>
      </c>
      <c r="CW52" s="24">
        <f t="shared" si="127"/>
        <v>0</v>
      </c>
      <c r="CX52" s="24">
        <f t="shared" si="105"/>
        <v>0</v>
      </c>
      <c r="CY52" s="24">
        <f t="shared" si="106"/>
        <v>0</v>
      </c>
      <c r="CZ52" s="24">
        <f t="shared" si="107"/>
        <v>0</v>
      </c>
      <c r="DA52" s="95" t="s">
        <v>380</v>
      </c>
      <c r="DB52" s="74"/>
      <c r="DC52" s="74"/>
      <c r="DD52" s="74"/>
      <c r="DE52" s="74"/>
      <c r="DF52" s="74"/>
      <c r="DG52" s="74"/>
      <c r="DH52" s="74"/>
      <c r="DI52" s="74"/>
      <c r="DJ52" s="74"/>
      <c r="DK52" s="74"/>
    </row>
    <row r="53" spans="1:115" s="4" customFormat="1" ht="173.25" x14ac:dyDescent="0.25">
      <c r="A53" s="102" t="s">
        <v>116</v>
      </c>
      <c r="B53" s="99" t="s">
        <v>305</v>
      </c>
      <c r="C53" s="101" t="s">
        <v>306</v>
      </c>
      <c r="D53" s="101" t="s">
        <v>191</v>
      </c>
      <c r="E53" s="101">
        <v>2023</v>
      </c>
      <c r="F53" s="95" t="s">
        <v>81</v>
      </c>
      <c r="G53" s="103">
        <v>2024</v>
      </c>
      <c r="H53" s="26" t="s">
        <v>81</v>
      </c>
      <c r="I53" s="24">
        <v>0</v>
      </c>
      <c r="J53" s="3" t="s">
        <v>81</v>
      </c>
      <c r="K53" s="26" t="s">
        <v>81</v>
      </c>
      <c r="L53" s="19">
        <f t="shared" si="108"/>
        <v>8.636307E-2</v>
      </c>
      <c r="M53" s="3" t="s">
        <v>205</v>
      </c>
      <c r="N53" s="24">
        <v>0</v>
      </c>
      <c r="O53" s="24">
        <v>0</v>
      </c>
      <c r="P53" s="26" t="s">
        <v>81</v>
      </c>
      <c r="Q53" s="28" t="s">
        <v>81</v>
      </c>
      <c r="R53" s="26" t="s">
        <v>81</v>
      </c>
      <c r="S53" s="28" t="s">
        <v>81</v>
      </c>
      <c r="T53" s="19">
        <f t="shared" si="109"/>
        <v>0</v>
      </c>
      <c r="U53" s="24">
        <f t="shared" si="110"/>
        <v>8.636307E-2</v>
      </c>
      <c r="V53" s="19">
        <f t="shared" si="111"/>
        <v>0</v>
      </c>
      <c r="W53" s="19">
        <f t="shared" si="112"/>
        <v>0</v>
      </c>
      <c r="X53" s="24">
        <f t="shared" ref="X53:X55" si="131">AN53+AS53+BC53+BM53+BW53+CG53</f>
        <v>0</v>
      </c>
      <c r="Y53" s="24">
        <f t="shared" si="113"/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f t="shared" si="114"/>
        <v>8.636307E-2</v>
      </c>
      <c r="AE53" s="24">
        <v>0</v>
      </c>
      <c r="AF53" s="24">
        <v>0</v>
      </c>
      <c r="AG53" s="24">
        <v>0</v>
      </c>
      <c r="AH53" s="24">
        <v>8.636307E-2</v>
      </c>
      <c r="AI53" s="24">
        <f t="shared" si="115"/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f t="shared" si="116"/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f t="shared" si="117"/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f t="shared" si="118"/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f t="shared" si="119"/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f t="shared" si="120"/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f t="shared" si="121"/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f t="shared" si="122"/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f t="shared" si="123"/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f t="shared" si="124"/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f t="shared" si="125"/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f t="shared" si="126"/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f t="shared" si="99"/>
        <v>0</v>
      </c>
      <c r="CR53" s="24">
        <f t="shared" si="100"/>
        <v>0</v>
      </c>
      <c r="CS53" s="24">
        <f t="shared" si="101"/>
        <v>0</v>
      </c>
      <c r="CT53" s="24">
        <f t="shared" si="102"/>
        <v>0</v>
      </c>
      <c r="CU53" s="24">
        <f t="shared" si="103"/>
        <v>0</v>
      </c>
      <c r="CV53" s="24">
        <f t="shared" si="104"/>
        <v>0</v>
      </c>
      <c r="CW53" s="24">
        <f t="shared" si="127"/>
        <v>0</v>
      </c>
      <c r="CX53" s="24">
        <f t="shared" si="105"/>
        <v>0</v>
      </c>
      <c r="CY53" s="24">
        <f t="shared" si="106"/>
        <v>0</v>
      </c>
      <c r="CZ53" s="24">
        <f t="shared" si="107"/>
        <v>0</v>
      </c>
      <c r="DA53" s="95" t="s">
        <v>380</v>
      </c>
      <c r="DB53" s="74"/>
      <c r="DC53" s="74"/>
      <c r="DD53" s="74"/>
      <c r="DE53" s="74"/>
      <c r="DF53" s="74"/>
      <c r="DG53" s="74"/>
      <c r="DH53" s="74"/>
      <c r="DI53" s="74"/>
      <c r="DJ53" s="74"/>
      <c r="DK53" s="74"/>
    </row>
    <row r="54" spans="1:115" s="4" customFormat="1" ht="141.75" x14ac:dyDescent="0.25">
      <c r="A54" s="102" t="s">
        <v>116</v>
      </c>
      <c r="B54" s="99" t="s">
        <v>307</v>
      </c>
      <c r="C54" s="101" t="s">
        <v>308</v>
      </c>
      <c r="D54" s="101" t="s">
        <v>275</v>
      </c>
      <c r="E54" s="101">
        <v>2023</v>
      </c>
      <c r="F54" s="95" t="s">
        <v>81</v>
      </c>
      <c r="G54" s="103">
        <v>2023</v>
      </c>
      <c r="H54" s="26" t="s">
        <v>81</v>
      </c>
      <c r="I54" s="24">
        <v>0.20203784</v>
      </c>
      <c r="J54" s="3" t="s">
        <v>382</v>
      </c>
      <c r="K54" s="26" t="s">
        <v>81</v>
      </c>
      <c r="L54" s="19">
        <f t="shared" si="108"/>
        <v>0.20203784</v>
      </c>
      <c r="M54" s="3" t="s">
        <v>382</v>
      </c>
      <c r="N54" s="24">
        <v>0</v>
      </c>
      <c r="O54" s="24">
        <v>0</v>
      </c>
      <c r="P54" s="26" t="s">
        <v>81</v>
      </c>
      <c r="Q54" s="28" t="s">
        <v>81</v>
      </c>
      <c r="R54" s="26" t="s">
        <v>81</v>
      </c>
      <c r="S54" s="28" t="s">
        <v>81</v>
      </c>
      <c r="T54" s="19">
        <f t="shared" si="109"/>
        <v>0</v>
      </c>
      <c r="U54" s="24">
        <f t="shared" si="110"/>
        <v>0.20203784</v>
      </c>
      <c r="V54" s="19">
        <f t="shared" si="111"/>
        <v>0</v>
      </c>
      <c r="W54" s="19">
        <f t="shared" si="112"/>
        <v>0</v>
      </c>
      <c r="X54" s="24">
        <f t="shared" si="131"/>
        <v>0</v>
      </c>
      <c r="Y54" s="24">
        <f t="shared" si="113"/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f t="shared" si="114"/>
        <v>0.20203784</v>
      </c>
      <c r="AE54" s="24">
        <v>0</v>
      </c>
      <c r="AF54" s="24">
        <v>0</v>
      </c>
      <c r="AG54" s="24">
        <v>0</v>
      </c>
      <c r="AH54" s="24">
        <v>0.20203784</v>
      </c>
      <c r="AI54" s="24">
        <f t="shared" si="115"/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f t="shared" si="116"/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f t="shared" si="117"/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f t="shared" si="118"/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f t="shared" si="119"/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f t="shared" si="120"/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f t="shared" si="121"/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f t="shared" si="122"/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f t="shared" si="123"/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f t="shared" si="124"/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f t="shared" si="125"/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f t="shared" si="126"/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f t="shared" si="99"/>
        <v>0</v>
      </c>
      <c r="CR54" s="24">
        <f t="shared" si="100"/>
        <v>0</v>
      </c>
      <c r="CS54" s="24">
        <f t="shared" si="101"/>
        <v>0</v>
      </c>
      <c r="CT54" s="24">
        <f t="shared" si="102"/>
        <v>0</v>
      </c>
      <c r="CU54" s="24">
        <f t="shared" si="103"/>
        <v>0</v>
      </c>
      <c r="CV54" s="24">
        <f t="shared" si="104"/>
        <v>0</v>
      </c>
      <c r="CW54" s="24">
        <f t="shared" si="127"/>
        <v>0</v>
      </c>
      <c r="CX54" s="24">
        <f t="shared" si="105"/>
        <v>0</v>
      </c>
      <c r="CY54" s="24">
        <f t="shared" si="106"/>
        <v>0</v>
      </c>
      <c r="CZ54" s="24">
        <f t="shared" si="107"/>
        <v>0</v>
      </c>
      <c r="DA54" s="95" t="s">
        <v>380</v>
      </c>
      <c r="DB54" s="74"/>
      <c r="DC54" s="74"/>
      <c r="DD54" s="74"/>
      <c r="DE54" s="74"/>
      <c r="DF54" s="74"/>
      <c r="DG54" s="74"/>
      <c r="DH54" s="74"/>
      <c r="DI54" s="74"/>
      <c r="DJ54" s="74"/>
      <c r="DK54" s="74"/>
    </row>
    <row r="55" spans="1:115" s="4" customFormat="1" ht="141.75" x14ac:dyDescent="0.25">
      <c r="A55" s="102" t="s">
        <v>116</v>
      </c>
      <c r="B55" s="99" t="s">
        <v>309</v>
      </c>
      <c r="C55" s="101" t="s">
        <v>310</v>
      </c>
      <c r="D55" s="101" t="s">
        <v>191</v>
      </c>
      <c r="E55" s="101">
        <v>2023</v>
      </c>
      <c r="F55" s="95" t="s">
        <v>81</v>
      </c>
      <c r="G55" s="103">
        <v>2024</v>
      </c>
      <c r="H55" s="26" t="s">
        <v>81</v>
      </c>
      <c r="I55" s="24">
        <v>0</v>
      </c>
      <c r="J55" s="3" t="s">
        <v>81</v>
      </c>
      <c r="K55" s="26" t="s">
        <v>81</v>
      </c>
      <c r="L55" s="19">
        <f t="shared" si="108"/>
        <v>2.3247900000000002E-3</v>
      </c>
      <c r="M55" s="3" t="s">
        <v>205</v>
      </c>
      <c r="N55" s="24">
        <v>0</v>
      </c>
      <c r="O55" s="24">
        <v>0</v>
      </c>
      <c r="P55" s="26" t="s">
        <v>81</v>
      </c>
      <c r="Q55" s="28" t="s">
        <v>81</v>
      </c>
      <c r="R55" s="26" t="s">
        <v>81</v>
      </c>
      <c r="S55" s="28" t="s">
        <v>81</v>
      </c>
      <c r="T55" s="19">
        <f t="shared" si="109"/>
        <v>0</v>
      </c>
      <c r="U55" s="24">
        <f t="shared" si="110"/>
        <v>2.3247900000000002E-3</v>
      </c>
      <c r="V55" s="19">
        <f t="shared" si="111"/>
        <v>0</v>
      </c>
      <c r="W55" s="19">
        <f t="shared" si="112"/>
        <v>0</v>
      </c>
      <c r="X55" s="24">
        <f t="shared" si="131"/>
        <v>0</v>
      </c>
      <c r="Y55" s="24">
        <f t="shared" si="113"/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f t="shared" si="114"/>
        <v>2.3247900000000002E-3</v>
      </c>
      <c r="AE55" s="24">
        <v>0</v>
      </c>
      <c r="AF55" s="24">
        <v>0</v>
      </c>
      <c r="AG55" s="24">
        <v>0</v>
      </c>
      <c r="AH55" s="24">
        <v>2.3247900000000002E-3</v>
      </c>
      <c r="AI55" s="24">
        <f t="shared" si="115"/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f t="shared" si="116"/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f t="shared" si="117"/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f t="shared" si="118"/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f t="shared" si="119"/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f t="shared" si="120"/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f t="shared" si="121"/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f t="shared" si="122"/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f t="shared" si="123"/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f t="shared" si="124"/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f t="shared" si="125"/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f t="shared" si="126"/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f t="shared" si="99"/>
        <v>0</v>
      </c>
      <c r="CR55" s="24">
        <f t="shared" si="100"/>
        <v>0</v>
      </c>
      <c r="CS55" s="24">
        <f t="shared" si="101"/>
        <v>0</v>
      </c>
      <c r="CT55" s="24">
        <f t="shared" si="102"/>
        <v>0</v>
      </c>
      <c r="CU55" s="24">
        <f t="shared" si="103"/>
        <v>0</v>
      </c>
      <c r="CV55" s="24">
        <f t="shared" si="104"/>
        <v>0</v>
      </c>
      <c r="CW55" s="24">
        <f t="shared" si="127"/>
        <v>0</v>
      </c>
      <c r="CX55" s="24">
        <f t="shared" si="105"/>
        <v>0</v>
      </c>
      <c r="CY55" s="24">
        <f t="shared" si="106"/>
        <v>0</v>
      </c>
      <c r="CZ55" s="24">
        <f t="shared" si="107"/>
        <v>0</v>
      </c>
      <c r="DA55" s="95" t="s">
        <v>380</v>
      </c>
      <c r="DB55" s="74"/>
      <c r="DC55" s="74"/>
      <c r="DD55" s="74"/>
      <c r="DE55" s="74"/>
      <c r="DF55" s="74"/>
      <c r="DG55" s="74"/>
      <c r="DH55" s="74"/>
      <c r="DI55" s="74"/>
      <c r="DJ55" s="74"/>
      <c r="DK55" s="74"/>
    </row>
    <row r="56" spans="1:115" s="4" customFormat="1" ht="141.75" x14ac:dyDescent="0.25">
      <c r="A56" s="102" t="s">
        <v>116</v>
      </c>
      <c r="B56" s="99" t="s">
        <v>311</v>
      </c>
      <c r="C56" s="101" t="s">
        <v>312</v>
      </c>
      <c r="D56" s="101" t="s">
        <v>275</v>
      </c>
      <c r="E56" s="101">
        <v>2023</v>
      </c>
      <c r="F56" s="95" t="s">
        <v>81</v>
      </c>
      <c r="G56" s="103">
        <v>2023</v>
      </c>
      <c r="H56" s="26" t="s">
        <v>81</v>
      </c>
      <c r="I56" s="24">
        <v>0.44178314599999996</v>
      </c>
      <c r="J56" s="3" t="s">
        <v>382</v>
      </c>
      <c r="K56" s="26" t="s">
        <v>81</v>
      </c>
      <c r="L56" s="19">
        <f t="shared" si="108"/>
        <v>0.44158488599999995</v>
      </c>
      <c r="M56" s="3" t="s">
        <v>382</v>
      </c>
      <c r="N56" s="24">
        <v>0</v>
      </c>
      <c r="O56" s="24">
        <v>0</v>
      </c>
      <c r="P56" s="26" t="s">
        <v>81</v>
      </c>
      <c r="Q56" s="28" t="s">
        <v>81</v>
      </c>
      <c r="R56" s="26" t="s">
        <v>81</v>
      </c>
      <c r="S56" s="28" t="s">
        <v>81</v>
      </c>
      <c r="T56" s="19">
        <f t="shared" si="109"/>
        <v>0</v>
      </c>
      <c r="U56" s="24">
        <f t="shared" si="110"/>
        <v>0.44158488599999995</v>
      </c>
      <c r="V56" s="19">
        <f t="shared" si="111"/>
        <v>0</v>
      </c>
      <c r="W56" s="19">
        <f t="shared" si="112"/>
        <v>0</v>
      </c>
      <c r="X56" s="24">
        <f t="shared" ref="X56:X58" si="132">AN56+AS56+BC56+BM56+BW56+CG56</f>
        <v>0</v>
      </c>
      <c r="Y56" s="24">
        <f t="shared" si="113"/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f t="shared" si="114"/>
        <v>0.44158488599999995</v>
      </c>
      <c r="AE56" s="24">
        <v>0</v>
      </c>
      <c r="AF56" s="24">
        <v>0</v>
      </c>
      <c r="AG56" s="24">
        <v>0</v>
      </c>
      <c r="AH56" s="24">
        <v>0.44158488599999995</v>
      </c>
      <c r="AI56" s="24">
        <f t="shared" si="115"/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f t="shared" si="116"/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f t="shared" si="117"/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f t="shared" si="118"/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f t="shared" si="119"/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f t="shared" si="120"/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f t="shared" si="121"/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f t="shared" si="122"/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f t="shared" si="123"/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f t="shared" si="124"/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f t="shared" si="125"/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f t="shared" si="126"/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f t="shared" si="99"/>
        <v>0</v>
      </c>
      <c r="CR56" s="24">
        <f t="shared" si="100"/>
        <v>0</v>
      </c>
      <c r="CS56" s="24">
        <f t="shared" si="101"/>
        <v>0</v>
      </c>
      <c r="CT56" s="24">
        <f t="shared" si="102"/>
        <v>0</v>
      </c>
      <c r="CU56" s="24">
        <f t="shared" si="103"/>
        <v>0</v>
      </c>
      <c r="CV56" s="24">
        <f t="shared" si="104"/>
        <v>0</v>
      </c>
      <c r="CW56" s="24">
        <f t="shared" si="127"/>
        <v>0</v>
      </c>
      <c r="CX56" s="24">
        <f t="shared" si="105"/>
        <v>0</v>
      </c>
      <c r="CY56" s="24">
        <f t="shared" si="106"/>
        <v>0</v>
      </c>
      <c r="CZ56" s="24">
        <f t="shared" si="107"/>
        <v>0</v>
      </c>
      <c r="DA56" s="95" t="s">
        <v>380</v>
      </c>
      <c r="DB56" s="74"/>
      <c r="DC56" s="74"/>
      <c r="DD56" s="74"/>
      <c r="DE56" s="74"/>
      <c r="DF56" s="74"/>
      <c r="DG56" s="74"/>
      <c r="DH56" s="74"/>
      <c r="DI56" s="74"/>
      <c r="DJ56" s="74"/>
      <c r="DK56" s="74"/>
    </row>
    <row r="57" spans="1:115" s="4" customFormat="1" ht="141.75" x14ac:dyDescent="0.25">
      <c r="A57" s="102" t="s">
        <v>116</v>
      </c>
      <c r="B57" s="99" t="s">
        <v>313</v>
      </c>
      <c r="C57" s="101" t="s">
        <v>314</v>
      </c>
      <c r="D57" s="101" t="s">
        <v>275</v>
      </c>
      <c r="E57" s="101">
        <v>2023</v>
      </c>
      <c r="F57" s="95" t="s">
        <v>81</v>
      </c>
      <c r="G57" s="103">
        <v>2023</v>
      </c>
      <c r="H57" s="26" t="s">
        <v>81</v>
      </c>
      <c r="I57" s="24">
        <v>6.5940711999999999E-2</v>
      </c>
      <c r="J57" s="3" t="s">
        <v>382</v>
      </c>
      <c r="K57" s="26" t="s">
        <v>81</v>
      </c>
      <c r="L57" s="19">
        <f t="shared" si="108"/>
        <v>6.5940711999999999E-2</v>
      </c>
      <c r="M57" s="3" t="s">
        <v>382</v>
      </c>
      <c r="N57" s="24">
        <v>0</v>
      </c>
      <c r="O57" s="24">
        <v>0</v>
      </c>
      <c r="P57" s="26" t="s">
        <v>81</v>
      </c>
      <c r="Q57" s="28" t="s">
        <v>81</v>
      </c>
      <c r="R57" s="26" t="s">
        <v>81</v>
      </c>
      <c r="S57" s="28" t="s">
        <v>81</v>
      </c>
      <c r="T57" s="19">
        <f t="shared" si="109"/>
        <v>0</v>
      </c>
      <c r="U57" s="24">
        <f t="shared" si="110"/>
        <v>6.5940711999999999E-2</v>
      </c>
      <c r="V57" s="19">
        <f t="shared" si="111"/>
        <v>0</v>
      </c>
      <c r="W57" s="19">
        <f t="shared" si="112"/>
        <v>0</v>
      </c>
      <c r="X57" s="24">
        <f t="shared" si="132"/>
        <v>0</v>
      </c>
      <c r="Y57" s="24">
        <f t="shared" si="113"/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f t="shared" si="114"/>
        <v>6.5940711999999999E-2</v>
      </c>
      <c r="AE57" s="24">
        <v>0</v>
      </c>
      <c r="AF57" s="24">
        <v>0</v>
      </c>
      <c r="AG57" s="24">
        <v>0</v>
      </c>
      <c r="AH57" s="24">
        <v>6.5940711999999999E-2</v>
      </c>
      <c r="AI57" s="24">
        <f t="shared" si="115"/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f t="shared" si="116"/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f t="shared" si="117"/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f t="shared" si="118"/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f t="shared" si="119"/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f t="shared" si="120"/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f t="shared" si="121"/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f t="shared" si="122"/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f t="shared" si="123"/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f t="shared" si="124"/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f t="shared" si="125"/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f t="shared" si="126"/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f t="shared" si="99"/>
        <v>0</v>
      </c>
      <c r="CR57" s="24">
        <f t="shared" si="100"/>
        <v>0</v>
      </c>
      <c r="CS57" s="24">
        <f t="shared" si="101"/>
        <v>0</v>
      </c>
      <c r="CT57" s="24">
        <f t="shared" si="102"/>
        <v>0</v>
      </c>
      <c r="CU57" s="24">
        <f t="shared" si="103"/>
        <v>0</v>
      </c>
      <c r="CV57" s="24">
        <f t="shared" si="104"/>
        <v>0</v>
      </c>
      <c r="CW57" s="24">
        <f t="shared" si="127"/>
        <v>0</v>
      </c>
      <c r="CX57" s="24">
        <f t="shared" si="105"/>
        <v>0</v>
      </c>
      <c r="CY57" s="24">
        <f t="shared" si="106"/>
        <v>0</v>
      </c>
      <c r="CZ57" s="24">
        <f t="shared" si="107"/>
        <v>0</v>
      </c>
      <c r="DA57" s="95" t="s">
        <v>380</v>
      </c>
      <c r="DB57" s="74"/>
      <c r="DC57" s="74"/>
      <c r="DD57" s="74"/>
      <c r="DE57" s="74"/>
      <c r="DF57" s="74"/>
      <c r="DG57" s="74"/>
      <c r="DH57" s="74"/>
      <c r="DI57" s="74"/>
      <c r="DJ57" s="74"/>
      <c r="DK57" s="74"/>
    </row>
    <row r="58" spans="1:115" s="4" customFormat="1" ht="189" x14ac:dyDescent="0.25">
      <c r="A58" s="102" t="s">
        <v>116</v>
      </c>
      <c r="B58" s="99" t="s">
        <v>315</v>
      </c>
      <c r="C58" s="101" t="s">
        <v>316</v>
      </c>
      <c r="D58" s="101" t="s">
        <v>191</v>
      </c>
      <c r="E58" s="101">
        <v>2023</v>
      </c>
      <c r="F58" s="95" t="s">
        <v>81</v>
      </c>
      <c r="G58" s="103">
        <v>2024</v>
      </c>
      <c r="H58" s="26" t="s">
        <v>81</v>
      </c>
      <c r="I58" s="24">
        <v>0</v>
      </c>
      <c r="J58" s="3" t="s">
        <v>81</v>
      </c>
      <c r="K58" s="26" t="s">
        <v>81</v>
      </c>
      <c r="L58" s="19">
        <f t="shared" si="108"/>
        <v>5.7353130000000002E-2</v>
      </c>
      <c r="M58" s="3" t="s">
        <v>205</v>
      </c>
      <c r="N58" s="24">
        <v>0</v>
      </c>
      <c r="O58" s="24">
        <v>0</v>
      </c>
      <c r="P58" s="26" t="s">
        <v>81</v>
      </c>
      <c r="Q58" s="28" t="s">
        <v>81</v>
      </c>
      <c r="R58" s="26" t="s">
        <v>81</v>
      </c>
      <c r="S58" s="28" t="s">
        <v>81</v>
      </c>
      <c r="T58" s="19">
        <f t="shared" si="109"/>
        <v>0</v>
      </c>
      <c r="U58" s="24">
        <f t="shared" si="110"/>
        <v>5.7353130000000002E-2</v>
      </c>
      <c r="V58" s="19">
        <f t="shared" si="111"/>
        <v>0</v>
      </c>
      <c r="W58" s="19">
        <f t="shared" si="112"/>
        <v>0</v>
      </c>
      <c r="X58" s="24">
        <f t="shared" si="132"/>
        <v>0</v>
      </c>
      <c r="Y58" s="24">
        <f t="shared" si="113"/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f t="shared" si="114"/>
        <v>5.7353130000000002E-2</v>
      </c>
      <c r="AE58" s="24">
        <v>0</v>
      </c>
      <c r="AF58" s="24">
        <v>0</v>
      </c>
      <c r="AG58" s="24">
        <v>0</v>
      </c>
      <c r="AH58" s="24">
        <v>5.7353130000000002E-2</v>
      </c>
      <c r="AI58" s="24">
        <f t="shared" si="115"/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f t="shared" si="116"/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f t="shared" si="117"/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f t="shared" si="118"/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f t="shared" si="119"/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f t="shared" si="120"/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f t="shared" si="121"/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f t="shared" si="122"/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f t="shared" si="123"/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f t="shared" si="124"/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f t="shared" si="125"/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f t="shared" si="126"/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f t="shared" si="99"/>
        <v>0</v>
      </c>
      <c r="CR58" s="24">
        <f t="shared" si="100"/>
        <v>0</v>
      </c>
      <c r="CS58" s="24">
        <f t="shared" si="101"/>
        <v>0</v>
      </c>
      <c r="CT58" s="24">
        <f t="shared" si="102"/>
        <v>0</v>
      </c>
      <c r="CU58" s="24">
        <f t="shared" si="103"/>
        <v>0</v>
      </c>
      <c r="CV58" s="24">
        <f t="shared" si="104"/>
        <v>0</v>
      </c>
      <c r="CW58" s="24">
        <f t="shared" si="127"/>
        <v>0</v>
      </c>
      <c r="CX58" s="24">
        <f t="shared" si="105"/>
        <v>0</v>
      </c>
      <c r="CY58" s="24">
        <f t="shared" si="106"/>
        <v>0</v>
      </c>
      <c r="CZ58" s="24">
        <f t="shared" si="107"/>
        <v>0</v>
      </c>
      <c r="DA58" s="95" t="s">
        <v>380</v>
      </c>
      <c r="DB58" s="74"/>
      <c r="DC58" s="74"/>
      <c r="DD58" s="74"/>
      <c r="DE58" s="74"/>
      <c r="DF58" s="74"/>
      <c r="DG58" s="74"/>
      <c r="DH58" s="74"/>
      <c r="DI58" s="74"/>
      <c r="DJ58" s="74"/>
      <c r="DK58" s="74"/>
    </row>
    <row r="59" spans="1:115" s="4" customFormat="1" ht="141.75" x14ac:dyDescent="0.25">
      <c r="A59" s="102" t="s">
        <v>116</v>
      </c>
      <c r="B59" s="99" t="s">
        <v>317</v>
      </c>
      <c r="C59" s="101" t="s">
        <v>318</v>
      </c>
      <c r="D59" s="101" t="s">
        <v>191</v>
      </c>
      <c r="E59" s="101">
        <v>2023</v>
      </c>
      <c r="F59" s="95" t="s">
        <v>81</v>
      </c>
      <c r="G59" s="103">
        <v>2024</v>
      </c>
      <c r="H59" s="26" t="s">
        <v>81</v>
      </c>
      <c r="I59" s="24">
        <v>0</v>
      </c>
      <c r="J59" s="3" t="s">
        <v>81</v>
      </c>
      <c r="K59" s="26" t="s">
        <v>81</v>
      </c>
      <c r="L59" s="19">
        <f t="shared" si="108"/>
        <v>5.2983000000000001E-4</v>
      </c>
      <c r="M59" s="3" t="s">
        <v>205</v>
      </c>
      <c r="N59" s="24">
        <v>0</v>
      </c>
      <c r="O59" s="24">
        <v>0</v>
      </c>
      <c r="P59" s="26" t="s">
        <v>81</v>
      </c>
      <c r="Q59" s="28" t="s">
        <v>81</v>
      </c>
      <c r="R59" s="26" t="s">
        <v>81</v>
      </c>
      <c r="S59" s="28" t="s">
        <v>81</v>
      </c>
      <c r="T59" s="19">
        <f t="shared" si="109"/>
        <v>0</v>
      </c>
      <c r="U59" s="24">
        <f t="shared" si="110"/>
        <v>5.2983000000000001E-4</v>
      </c>
      <c r="V59" s="19">
        <f t="shared" si="111"/>
        <v>0</v>
      </c>
      <c r="W59" s="19">
        <f t="shared" si="112"/>
        <v>0</v>
      </c>
      <c r="X59" s="24">
        <f t="shared" ref="X59:X61" si="133">AN59+AS59+BC59+BM59+BW59+CG59</f>
        <v>0</v>
      </c>
      <c r="Y59" s="24">
        <f t="shared" si="113"/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f t="shared" si="114"/>
        <v>5.2983000000000001E-4</v>
      </c>
      <c r="AE59" s="24">
        <v>0</v>
      </c>
      <c r="AF59" s="24">
        <v>0</v>
      </c>
      <c r="AG59" s="24">
        <v>0</v>
      </c>
      <c r="AH59" s="24">
        <v>5.2983000000000001E-4</v>
      </c>
      <c r="AI59" s="24">
        <f t="shared" si="115"/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f t="shared" si="116"/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f t="shared" si="117"/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f t="shared" si="118"/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f t="shared" si="119"/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f t="shared" si="120"/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f t="shared" si="121"/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f t="shared" si="122"/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f t="shared" si="123"/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f t="shared" si="124"/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f t="shared" si="125"/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f t="shared" si="126"/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f t="shared" si="99"/>
        <v>0</v>
      </c>
      <c r="CR59" s="24">
        <f t="shared" si="100"/>
        <v>0</v>
      </c>
      <c r="CS59" s="24">
        <f t="shared" si="101"/>
        <v>0</v>
      </c>
      <c r="CT59" s="24">
        <f t="shared" si="102"/>
        <v>0</v>
      </c>
      <c r="CU59" s="24">
        <f t="shared" si="103"/>
        <v>0</v>
      </c>
      <c r="CV59" s="24">
        <f t="shared" si="104"/>
        <v>0</v>
      </c>
      <c r="CW59" s="24">
        <f t="shared" si="127"/>
        <v>0</v>
      </c>
      <c r="CX59" s="24">
        <f t="shared" si="105"/>
        <v>0</v>
      </c>
      <c r="CY59" s="24">
        <f t="shared" si="106"/>
        <v>0</v>
      </c>
      <c r="CZ59" s="24">
        <f t="shared" si="107"/>
        <v>0</v>
      </c>
      <c r="DA59" s="95" t="s">
        <v>380</v>
      </c>
      <c r="DB59" s="74"/>
      <c r="DC59" s="74"/>
      <c r="DD59" s="74"/>
      <c r="DE59" s="74"/>
      <c r="DF59" s="74"/>
      <c r="DG59" s="74"/>
      <c r="DH59" s="74"/>
      <c r="DI59" s="74"/>
      <c r="DJ59" s="74"/>
      <c r="DK59" s="74"/>
    </row>
    <row r="60" spans="1:115" s="4" customFormat="1" ht="157.5" x14ac:dyDescent="0.25">
      <c r="A60" s="102" t="s">
        <v>116</v>
      </c>
      <c r="B60" s="99" t="s">
        <v>319</v>
      </c>
      <c r="C60" s="101" t="s">
        <v>320</v>
      </c>
      <c r="D60" s="101" t="s">
        <v>275</v>
      </c>
      <c r="E60" s="101">
        <v>2023</v>
      </c>
      <c r="F60" s="95" t="s">
        <v>81</v>
      </c>
      <c r="G60" s="103">
        <v>2023</v>
      </c>
      <c r="H60" s="26" t="s">
        <v>81</v>
      </c>
      <c r="I60" s="24">
        <v>4.5015429999999995E-2</v>
      </c>
      <c r="J60" s="3" t="s">
        <v>205</v>
      </c>
      <c r="K60" s="26" t="s">
        <v>81</v>
      </c>
      <c r="L60" s="19">
        <f t="shared" si="108"/>
        <v>4.5015429999999995E-2</v>
      </c>
      <c r="M60" s="3" t="s">
        <v>205</v>
      </c>
      <c r="N60" s="24">
        <v>0</v>
      </c>
      <c r="O60" s="24">
        <v>0</v>
      </c>
      <c r="P60" s="26" t="s">
        <v>81</v>
      </c>
      <c r="Q60" s="28" t="s">
        <v>81</v>
      </c>
      <c r="R60" s="26" t="s">
        <v>81</v>
      </c>
      <c r="S60" s="28" t="s">
        <v>81</v>
      </c>
      <c r="T60" s="19">
        <f t="shared" si="109"/>
        <v>0</v>
      </c>
      <c r="U60" s="24">
        <f t="shared" si="110"/>
        <v>4.5015429999999995E-2</v>
      </c>
      <c r="V60" s="19">
        <f t="shared" si="111"/>
        <v>0</v>
      </c>
      <c r="W60" s="19">
        <f t="shared" si="112"/>
        <v>0</v>
      </c>
      <c r="X60" s="24">
        <f t="shared" si="133"/>
        <v>0</v>
      </c>
      <c r="Y60" s="24">
        <f t="shared" si="113"/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f t="shared" si="114"/>
        <v>4.5015429999999995E-2</v>
      </c>
      <c r="AE60" s="24">
        <v>0</v>
      </c>
      <c r="AF60" s="24">
        <v>0</v>
      </c>
      <c r="AG60" s="24">
        <v>0</v>
      </c>
      <c r="AH60" s="24">
        <v>4.5015429999999995E-2</v>
      </c>
      <c r="AI60" s="24">
        <f t="shared" si="115"/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f t="shared" si="116"/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f t="shared" si="117"/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f t="shared" si="118"/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f t="shared" si="119"/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f t="shared" si="120"/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f t="shared" si="121"/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f t="shared" si="122"/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f t="shared" si="123"/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f t="shared" si="124"/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f t="shared" si="125"/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f t="shared" si="126"/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f t="shared" si="99"/>
        <v>0</v>
      </c>
      <c r="CR60" s="24">
        <f t="shared" si="100"/>
        <v>0</v>
      </c>
      <c r="CS60" s="24">
        <f t="shared" si="101"/>
        <v>0</v>
      </c>
      <c r="CT60" s="24">
        <f t="shared" si="102"/>
        <v>0</v>
      </c>
      <c r="CU60" s="24">
        <f t="shared" si="103"/>
        <v>0</v>
      </c>
      <c r="CV60" s="24">
        <f t="shared" si="104"/>
        <v>0</v>
      </c>
      <c r="CW60" s="24">
        <f t="shared" si="127"/>
        <v>0</v>
      </c>
      <c r="CX60" s="24">
        <f t="shared" si="105"/>
        <v>0</v>
      </c>
      <c r="CY60" s="24">
        <f t="shared" si="106"/>
        <v>0</v>
      </c>
      <c r="CZ60" s="24">
        <f t="shared" si="107"/>
        <v>0</v>
      </c>
      <c r="DA60" s="95" t="s">
        <v>380</v>
      </c>
      <c r="DB60" s="74"/>
      <c r="DC60" s="74"/>
      <c r="DD60" s="74"/>
      <c r="DE60" s="74"/>
      <c r="DF60" s="74"/>
      <c r="DG60" s="74"/>
      <c r="DH60" s="74"/>
      <c r="DI60" s="74"/>
      <c r="DJ60" s="74"/>
      <c r="DK60" s="74"/>
    </row>
    <row r="61" spans="1:115" s="4" customFormat="1" ht="141.75" x14ac:dyDescent="0.25">
      <c r="A61" s="102" t="s">
        <v>116</v>
      </c>
      <c r="B61" s="99" t="s">
        <v>321</v>
      </c>
      <c r="C61" s="101" t="s">
        <v>322</v>
      </c>
      <c r="D61" s="101" t="s">
        <v>191</v>
      </c>
      <c r="E61" s="101">
        <v>2023</v>
      </c>
      <c r="F61" s="95" t="s">
        <v>81</v>
      </c>
      <c r="G61" s="103">
        <v>2024</v>
      </c>
      <c r="H61" s="26" t="s">
        <v>81</v>
      </c>
      <c r="I61" s="24">
        <v>0</v>
      </c>
      <c r="J61" s="3" t="s">
        <v>81</v>
      </c>
      <c r="K61" s="26" t="s">
        <v>81</v>
      </c>
      <c r="L61" s="19">
        <f t="shared" si="108"/>
        <v>9.1699800000000012E-3</v>
      </c>
      <c r="M61" s="3" t="s">
        <v>205</v>
      </c>
      <c r="N61" s="24">
        <v>0</v>
      </c>
      <c r="O61" s="24">
        <v>0</v>
      </c>
      <c r="P61" s="26" t="s">
        <v>81</v>
      </c>
      <c r="Q61" s="28" t="s">
        <v>81</v>
      </c>
      <c r="R61" s="26" t="s">
        <v>81</v>
      </c>
      <c r="S61" s="28" t="s">
        <v>81</v>
      </c>
      <c r="T61" s="19">
        <f t="shared" si="109"/>
        <v>0</v>
      </c>
      <c r="U61" s="24">
        <f t="shared" si="110"/>
        <v>9.1699800000000012E-3</v>
      </c>
      <c r="V61" s="19">
        <f t="shared" si="111"/>
        <v>0</v>
      </c>
      <c r="W61" s="19">
        <f t="shared" si="112"/>
        <v>0</v>
      </c>
      <c r="X61" s="24">
        <f t="shared" si="133"/>
        <v>0</v>
      </c>
      <c r="Y61" s="24">
        <f t="shared" si="113"/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f t="shared" si="114"/>
        <v>9.1699800000000012E-3</v>
      </c>
      <c r="AE61" s="24">
        <v>0</v>
      </c>
      <c r="AF61" s="24">
        <v>0</v>
      </c>
      <c r="AG61" s="24">
        <v>0</v>
      </c>
      <c r="AH61" s="24">
        <v>9.1699800000000012E-3</v>
      </c>
      <c r="AI61" s="24">
        <f t="shared" si="115"/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f t="shared" si="116"/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f t="shared" si="117"/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f t="shared" si="118"/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f t="shared" si="119"/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f t="shared" si="120"/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f t="shared" si="121"/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f t="shared" si="122"/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f t="shared" si="123"/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f t="shared" si="124"/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f t="shared" si="125"/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f t="shared" si="126"/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f t="shared" si="99"/>
        <v>0</v>
      </c>
      <c r="CR61" s="24">
        <f t="shared" si="100"/>
        <v>0</v>
      </c>
      <c r="CS61" s="24">
        <f t="shared" si="101"/>
        <v>0</v>
      </c>
      <c r="CT61" s="24">
        <f t="shared" si="102"/>
        <v>0</v>
      </c>
      <c r="CU61" s="24">
        <f t="shared" si="103"/>
        <v>0</v>
      </c>
      <c r="CV61" s="24">
        <f t="shared" si="104"/>
        <v>0</v>
      </c>
      <c r="CW61" s="24">
        <f t="shared" si="127"/>
        <v>0</v>
      </c>
      <c r="CX61" s="24">
        <f t="shared" si="105"/>
        <v>0</v>
      </c>
      <c r="CY61" s="24">
        <f t="shared" si="106"/>
        <v>0</v>
      </c>
      <c r="CZ61" s="24">
        <f t="shared" si="107"/>
        <v>0</v>
      </c>
      <c r="DA61" s="95" t="s">
        <v>380</v>
      </c>
      <c r="DB61" s="74"/>
      <c r="DC61" s="74"/>
      <c r="DD61" s="74"/>
      <c r="DE61" s="74"/>
      <c r="DF61" s="74"/>
      <c r="DG61" s="74"/>
      <c r="DH61" s="74"/>
      <c r="DI61" s="74"/>
      <c r="DJ61" s="74"/>
      <c r="DK61" s="74"/>
    </row>
    <row r="62" spans="1:115" s="4" customFormat="1" ht="141.75" x14ac:dyDescent="0.25">
      <c r="A62" s="102" t="s">
        <v>116</v>
      </c>
      <c r="B62" s="99" t="s">
        <v>323</v>
      </c>
      <c r="C62" s="101" t="s">
        <v>324</v>
      </c>
      <c r="D62" s="101" t="s">
        <v>275</v>
      </c>
      <c r="E62" s="101">
        <v>2023</v>
      </c>
      <c r="F62" s="95" t="s">
        <v>81</v>
      </c>
      <c r="G62" s="103">
        <v>2023</v>
      </c>
      <c r="H62" s="26" t="s">
        <v>81</v>
      </c>
      <c r="I62" s="24">
        <v>8.5075039999999991E-2</v>
      </c>
      <c r="J62" s="3" t="s">
        <v>205</v>
      </c>
      <c r="K62" s="26" t="s">
        <v>81</v>
      </c>
      <c r="L62" s="19">
        <f t="shared" si="108"/>
        <v>8.5075039999999991E-2</v>
      </c>
      <c r="M62" s="3" t="s">
        <v>205</v>
      </c>
      <c r="N62" s="24">
        <v>0</v>
      </c>
      <c r="O62" s="24">
        <v>0</v>
      </c>
      <c r="P62" s="26" t="s">
        <v>81</v>
      </c>
      <c r="Q62" s="28" t="s">
        <v>81</v>
      </c>
      <c r="R62" s="26" t="s">
        <v>81</v>
      </c>
      <c r="S62" s="28" t="s">
        <v>81</v>
      </c>
      <c r="T62" s="19">
        <f t="shared" si="109"/>
        <v>0</v>
      </c>
      <c r="U62" s="24">
        <f t="shared" si="110"/>
        <v>8.5075039999999991E-2</v>
      </c>
      <c r="V62" s="19">
        <f t="shared" si="111"/>
        <v>0</v>
      </c>
      <c r="W62" s="19">
        <f t="shared" si="112"/>
        <v>0</v>
      </c>
      <c r="X62" s="24">
        <f t="shared" ref="X62:X64" si="134">AN62+AS62+BC62+BM62+BW62+CG62</f>
        <v>0</v>
      </c>
      <c r="Y62" s="24">
        <f t="shared" si="113"/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f t="shared" si="114"/>
        <v>8.5075039999999991E-2</v>
      </c>
      <c r="AE62" s="24">
        <v>0</v>
      </c>
      <c r="AF62" s="24">
        <v>0</v>
      </c>
      <c r="AG62" s="24">
        <v>0</v>
      </c>
      <c r="AH62" s="24">
        <v>8.5075039999999991E-2</v>
      </c>
      <c r="AI62" s="24">
        <f t="shared" si="115"/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f t="shared" si="116"/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f t="shared" si="117"/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f t="shared" si="118"/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f t="shared" si="119"/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f t="shared" si="120"/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f t="shared" si="121"/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f t="shared" si="122"/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f t="shared" si="123"/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f t="shared" si="124"/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f t="shared" si="125"/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f t="shared" si="126"/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f t="shared" si="99"/>
        <v>0</v>
      </c>
      <c r="CR62" s="24">
        <f t="shared" si="100"/>
        <v>0</v>
      </c>
      <c r="CS62" s="24">
        <f t="shared" si="101"/>
        <v>0</v>
      </c>
      <c r="CT62" s="24">
        <f t="shared" si="102"/>
        <v>0</v>
      </c>
      <c r="CU62" s="24">
        <f t="shared" si="103"/>
        <v>0</v>
      </c>
      <c r="CV62" s="24">
        <f t="shared" si="104"/>
        <v>0</v>
      </c>
      <c r="CW62" s="24">
        <f t="shared" si="127"/>
        <v>0</v>
      </c>
      <c r="CX62" s="24">
        <f t="shared" si="105"/>
        <v>0</v>
      </c>
      <c r="CY62" s="24">
        <f t="shared" si="106"/>
        <v>0</v>
      </c>
      <c r="CZ62" s="24">
        <f t="shared" si="107"/>
        <v>0</v>
      </c>
      <c r="DA62" s="95" t="s">
        <v>380</v>
      </c>
      <c r="DB62" s="74"/>
      <c r="DC62" s="74"/>
      <c r="DD62" s="74"/>
      <c r="DE62" s="74"/>
      <c r="DF62" s="74"/>
      <c r="DG62" s="74"/>
      <c r="DH62" s="74"/>
      <c r="DI62" s="74"/>
      <c r="DJ62" s="74"/>
      <c r="DK62" s="74"/>
    </row>
    <row r="63" spans="1:115" s="4" customFormat="1" ht="141.75" x14ac:dyDescent="0.25">
      <c r="A63" s="102" t="s">
        <v>116</v>
      </c>
      <c r="B63" s="99" t="s">
        <v>325</v>
      </c>
      <c r="C63" s="101" t="s">
        <v>326</v>
      </c>
      <c r="D63" s="101" t="s">
        <v>191</v>
      </c>
      <c r="E63" s="101">
        <v>2023</v>
      </c>
      <c r="F63" s="95" t="s">
        <v>81</v>
      </c>
      <c r="G63" s="103">
        <v>2024</v>
      </c>
      <c r="H63" s="26" t="s">
        <v>81</v>
      </c>
      <c r="I63" s="24">
        <v>0</v>
      </c>
      <c r="J63" s="3" t="s">
        <v>81</v>
      </c>
      <c r="K63" s="26" t="s">
        <v>81</v>
      </c>
      <c r="L63" s="19">
        <f t="shared" si="108"/>
        <v>4.3123500000000004E-3</v>
      </c>
      <c r="M63" s="3" t="s">
        <v>205</v>
      </c>
      <c r="N63" s="24">
        <v>0</v>
      </c>
      <c r="O63" s="24">
        <v>0</v>
      </c>
      <c r="P63" s="26" t="s">
        <v>81</v>
      </c>
      <c r="Q63" s="28" t="s">
        <v>81</v>
      </c>
      <c r="R63" s="26" t="s">
        <v>81</v>
      </c>
      <c r="S63" s="28" t="s">
        <v>81</v>
      </c>
      <c r="T63" s="19">
        <f t="shared" si="109"/>
        <v>0</v>
      </c>
      <c r="U63" s="24">
        <f t="shared" si="110"/>
        <v>4.3123500000000004E-3</v>
      </c>
      <c r="V63" s="19">
        <f t="shared" si="111"/>
        <v>0</v>
      </c>
      <c r="W63" s="19">
        <f t="shared" si="112"/>
        <v>0</v>
      </c>
      <c r="X63" s="24">
        <f t="shared" si="134"/>
        <v>0</v>
      </c>
      <c r="Y63" s="24">
        <f t="shared" si="113"/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f t="shared" si="114"/>
        <v>4.3123500000000004E-3</v>
      </c>
      <c r="AE63" s="24">
        <v>0</v>
      </c>
      <c r="AF63" s="24">
        <v>0</v>
      </c>
      <c r="AG63" s="24">
        <v>0</v>
      </c>
      <c r="AH63" s="24">
        <v>4.3123500000000004E-3</v>
      </c>
      <c r="AI63" s="24">
        <f t="shared" si="115"/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f t="shared" si="116"/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f t="shared" si="117"/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f t="shared" si="118"/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f t="shared" si="119"/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f t="shared" si="120"/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f t="shared" si="121"/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f t="shared" si="122"/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f t="shared" si="123"/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f t="shared" si="124"/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f t="shared" si="125"/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f t="shared" si="126"/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f t="shared" si="99"/>
        <v>0</v>
      </c>
      <c r="CR63" s="24">
        <f t="shared" si="100"/>
        <v>0</v>
      </c>
      <c r="CS63" s="24">
        <f t="shared" si="101"/>
        <v>0</v>
      </c>
      <c r="CT63" s="24">
        <f t="shared" si="102"/>
        <v>0</v>
      </c>
      <c r="CU63" s="24">
        <f t="shared" si="103"/>
        <v>0</v>
      </c>
      <c r="CV63" s="24">
        <f t="shared" si="104"/>
        <v>0</v>
      </c>
      <c r="CW63" s="24">
        <f t="shared" si="127"/>
        <v>0</v>
      </c>
      <c r="CX63" s="24">
        <f t="shared" si="105"/>
        <v>0</v>
      </c>
      <c r="CY63" s="24">
        <f t="shared" si="106"/>
        <v>0</v>
      </c>
      <c r="CZ63" s="24">
        <f t="shared" si="107"/>
        <v>0</v>
      </c>
      <c r="DA63" s="95" t="s">
        <v>380</v>
      </c>
      <c r="DB63" s="74"/>
      <c r="DC63" s="74"/>
      <c r="DD63" s="74"/>
      <c r="DE63" s="74"/>
      <c r="DF63" s="74"/>
      <c r="DG63" s="74"/>
      <c r="DH63" s="74"/>
      <c r="DI63" s="74"/>
      <c r="DJ63" s="74"/>
      <c r="DK63" s="74"/>
    </row>
    <row r="64" spans="1:115" s="4" customFormat="1" ht="141.75" x14ac:dyDescent="0.25">
      <c r="A64" s="102" t="s">
        <v>116</v>
      </c>
      <c r="B64" s="99" t="s">
        <v>327</v>
      </c>
      <c r="C64" s="101" t="s">
        <v>328</v>
      </c>
      <c r="D64" s="101" t="s">
        <v>191</v>
      </c>
      <c r="E64" s="101">
        <v>2023</v>
      </c>
      <c r="F64" s="95" t="s">
        <v>81</v>
      </c>
      <c r="G64" s="103">
        <v>2024</v>
      </c>
      <c r="H64" s="26" t="s">
        <v>81</v>
      </c>
      <c r="I64" s="24">
        <v>0</v>
      </c>
      <c r="J64" s="3" t="s">
        <v>81</v>
      </c>
      <c r="K64" s="26" t="s">
        <v>81</v>
      </c>
      <c r="L64" s="19">
        <f t="shared" si="108"/>
        <v>4.49191E-3</v>
      </c>
      <c r="M64" s="3" t="s">
        <v>205</v>
      </c>
      <c r="N64" s="24">
        <v>0</v>
      </c>
      <c r="O64" s="24">
        <v>0</v>
      </c>
      <c r="P64" s="26" t="s">
        <v>81</v>
      </c>
      <c r="Q64" s="28" t="s">
        <v>81</v>
      </c>
      <c r="R64" s="26" t="s">
        <v>81</v>
      </c>
      <c r="S64" s="28" t="s">
        <v>81</v>
      </c>
      <c r="T64" s="19">
        <f t="shared" si="109"/>
        <v>0</v>
      </c>
      <c r="U64" s="24">
        <f t="shared" si="110"/>
        <v>4.49191E-3</v>
      </c>
      <c r="V64" s="19">
        <f t="shared" si="111"/>
        <v>0</v>
      </c>
      <c r="W64" s="19">
        <f t="shared" si="112"/>
        <v>0</v>
      </c>
      <c r="X64" s="24">
        <f t="shared" si="134"/>
        <v>0</v>
      </c>
      <c r="Y64" s="24">
        <f t="shared" si="113"/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f t="shared" si="114"/>
        <v>4.49191E-3</v>
      </c>
      <c r="AE64" s="24">
        <v>0</v>
      </c>
      <c r="AF64" s="24">
        <v>0</v>
      </c>
      <c r="AG64" s="24">
        <v>0</v>
      </c>
      <c r="AH64" s="24">
        <v>4.49191E-3</v>
      </c>
      <c r="AI64" s="24">
        <f t="shared" si="115"/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f t="shared" si="116"/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f t="shared" si="117"/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f t="shared" si="118"/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f t="shared" si="119"/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f t="shared" si="120"/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f t="shared" si="121"/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f t="shared" si="122"/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f t="shared" si="123"/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f t="shared" si="124"/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f t="shared" si="125"/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f t="shared" si="126"/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f t="shared" si="99"/>
        <v>0</v>
      </c>
      <c r="CR64" s="24">
        <f t="shared" si="100"/>
        <v>0</v>
      </c>
      <c r="CS64" s="24">
        <f t="shared" si="101"/>
        <v>0</v>
      </c>
      <c r="CT64" s="24">
        <f t="shared" si="102"/>
        <v>0</v>
      </c>
      <c r="CU64" s="24">
        <f t="shared" si="103"/>
        <v>0</v>
      </c>
      <c r="CV64" s="24">
        <f t="shared" si="104"/>
        <v>0</v>
      </c>
      <c r="CW64" s="24">
        <f t="shared" si="127"/>
        <v>0</v>
      </c>
      <c r="CX64" s="24">
        <f t="shared" si="105"/>
        <v>0</v>
      </c>
      <c r="CY64" s="24">
        <f t="shared" si="106"/>
        <v>0</v>
      </c>
      <c r="CZ64" s="24">
        <f t="shared" si="107"/>
        <v>0</v>
      </c>
      <c r="DA64" s="95" t="s">
        <v>380</v>
      </c>
      <c r="DB64" s="74"/>
      <c r="DC64" s="74"/>
      <c r="DD64" s="74"/>
      <c r="DE64" s="74"/>
      <c r="DF64" s="74"/>
      <c r="DG64" s="74"/>
      <c r="DH64" s="74"/>
      <c r="DI64" s="74"/>
      <c r="DJ64" s="74"/>
      <c r="DK64" s="74"/>
    </row>
    <row r="65" spans="1:115" s="4" customFormat="1" ht="141.75" x14ac:dyDescent="0.25">
      <c r="A65" s="102" t="s">
        <v>116</v>
      </c>
      <c r="B65" s="99" t="s">
        <v>329</v>
      </c>
      <c r="C65" s="101" t="s">
        <v>330</v>
      </c>
      <c r="D65" s="101" t="s">
        <v>191</v>
      </c>
      <c r="E65" s="101">
        <v>2023</v>
      </c>
      <c r="F65" s="95" t="s">
        <v>81</v>
      </c>
      <c r="G65" s="103">
        <v>2024</v>
      </c>
      <c r="H65" s="26" t="s">
        <v>81</v>
      </c>
      <c r="I65" s="24">
        <v>0</v>
      </c>
      <c r="J65" s="3" t="s">
        <v>81</v>
      </c>
      <c r="K65" s="26" t="s">
        <v>81</v>
      </c>
      <c r="L65" s="19">
        <f t="shared" si="108"/>
        <v>2.6980300000000001E-3</v>
      </c>
      <c r="M65" s="3" t="s">
        <v>205</v>
      </c>
      <c r="N65" s="24">
        <v>0</v>
      </c>
      <c r="O65" s="24">
        <v>0</v>
      </c>
      <c r="P65" s="26" t="s">
        <v>81</v>
      </c>
      <c r="Q65" s="28" t="s">
        <v>81</v>
      </c>
      <c r="R65" s="26" t="s">
        <v>81</v>
      </c>
      <c r="S65" s="28" t="s">
        <v>81</v>
      </c>
      <c r="T65" s="19">
        <f t="shared" si="109"/>
        <v>0</v>
      </c>
      <c r="U65" s="24">
        <f t="shared" si="110"/>
        <v>2.6980300000000001E-3</v>
      </c>
      <c r="V65" s="19">
        <f t="shared" si="111"/>
        <v>0</v>
      </c>
      <c r="W65" s="19">
        <f t="shared" si="112"/>
        <v>0</v>
      </c>
      <c r="X65" s="24">
        <f t="shared" ref="X65:X67" si="135">AN65+AS65+BC65+BM65+BW65+CG65</f>
        <v>0</v>
      </c>
      <c r="Y65" s="24">
        <f t="shared" si="113"/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f t="shared" si="114"/>
        <v>2.6980300000000001E-3</v>
      </c>
      <c r="AE65" s="24">
        <v>0</v>
      </c>
      <c r="AF65" s="24">
        <v>0</v>
      </c>
      <c r="AG65" s="24">
        <v>0</v>
      </c>
      <c r="AH65" s="24">
        <v>2.6980300000000001E-3</v>
      </c>
      <c r="AI65" s="24">
        <f t="shared" si="115"/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f t="shared" si="116"/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f t="shared" si="117"/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f t="shared" si="118"/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f t="shared" si="119"/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f t="shared" si="120"/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f t="shared" si="121"/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f t="shared" si="122"/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f t="shared" si="123"/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f t="shared" si="124"/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f t="shared" si="125"/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f t="shared" si="126"/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f t="shared" si="99"/>
        <v>0</v>
      </c>
      <c r="CR65" s="24">
        <f t="shared" si="100"/>
        <v>0</v>
      </c>
      <c r="CS65" s="24">
        <f t="shared" si="101"/>
        <v>0</v>
      </c>
      <c r="CT65" s="24">
        <f t="shared" si="102"/>
        <v>0</v>
      </c>
      <c r="CU65" s="24">
        <f t="shared" si="103"/>
        <v>0</v>
      </c>
      <c r="CV65" s="24">
        <f t="shared" si="104"/>
        <v>0</v>
      </c>
      <c r="CW65" s="24">
        <f t="shared" si="127"/>
        <v>0</v>
      </c>
      <c r="CX65" s="24">
        <f t="shared" si="105"/>
        <v>0</v>
      </c>
      <c r="CY65" s="24">
        <f t="shared" si="106"/>
        <v>0</v>
      </c>
      <c r="CZ65" s="24">
        <f t="shared" si="107"/>
        <v>0</v>
      </c>
      <c r="DA65" s="95" t="s">
        <v>380</v>
      </c>
      <c r="DB65" s="74"/>
      <c r="DC65" s="74"/>
      <c r="DD65" s="74"/>
      <c r="DE65" s="74"/>
      <c r="DF65" s="74"/>
      <c r="DG65" s="74"/>
      <c r="DH65" s="74"/>
      <c r="DI65" s="74"/>
      <c r="DJ65" s="74"/>
      <c r="DK65" s="74"/>
    </row>
    <row r="66" spans="1:115" s="4" customFormat="1" ht="141.75" x14ac:dyDescent="0.25">
      <c r="A66" s="102" t="s">
        <v>116</v>
      </c>
      <c r="B66" s="99" t="s">
        <v>331</v>
      </c>
      <c r="C66" s="101" t="s">
        <v>332</v>
      </c>
      <c r="D66" s="101" t="s">
        <v>191</v>
      </c>
      <c r="E66" s="101">
        <v>2023</v>
      </c>
      <c r="F66" s="95" t="s">
        <v>81</v>
      </c>
      <c r="G66" s="103">
        <v>2024</v>
      </c>
      <c r="H66" s="26" t="s">
        <v>81</v>
      </c>
      <c r="I66" s="24">
        <v>0</v>
      </c>
      <c r="J66" s="3" t="s">
        <v>81</v>
      </c>
      <c r="K66" s="26" t="s">
        <v>81</v>
      </c>
      <c r="L66" s="19">
        <f t="shared" si="108"/>
        <v>2.8291800000000001E-3</v>
      </c>
      <c r="M66" s="3" t="s">
        <v>205</v>
      </c>
      <c r="N66" s="24">
        <v>0</v>
      </c>
      <c r="O66" s="24">
        <v>0</v>
      </c>
      <c r="P66" s="26" t="s">
        <v>81</v>
      </c>
      <c r="Q66" s="28" t="s">
        <v>81</v>
      </c>
      <c r="R66" s="26" t="s">
        <v>81</v>
      </c>
      <c r="S66" s="28" t="s">
        <v>81</v>
      </c>
      <c r="T66" s="19">
        <f t="shared" si="109"/>
        <v>0</v>
      </c>
      <c r="U66" s="24">
        <f t="shared" si="110"/>
        <v>2.8291800000000001E-3</v>
      </c>
      <c r="V66" s="19">
        <f t="shared" si="111"/>
        <v>0</v>
      </c>
      <c r="W66" s="19">
        <f t="shared" si="112"/>
        <v>0</v>
      </c>
      <c r="X66" s="24">
        <f t="shared" si="135"/>
        <v>0</v>
      </c>
      <c r="Y66" s="24">
        <f t="shared" si="113"/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f t="shared" si="114"/>
        <v>2.8291800000000001E-3</v>
      </c>
      <c r="AE66" s="24">
        <v>0</v>
      </c>
      <c r="AF66" s="24">
        <v>0</v>
      </c>
      <c r="AG66" s="24">
        <v>0</v>
      </c>
      <c r="AH66" s="24">
        <v>2.8291800000000001E-3</v>
      </c>
      <c r="AI66" s="24">
        <f t="shared" si="115"/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f t="shared" si="116"/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f t="shared" si="117"/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f t="shared" si="118"/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f t="shared" si="119"/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f t="shared" si="120"/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f t="shared" si="121"/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f t="shared" si="122"/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f t="shared" si="123"/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f t="shared" si="124"/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f t="shared" si="125"/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f t="shared" si="126"/>
        <v>0</v>
      </c>
      <c r="CM66" s="24">
        <v>0</v>
      </c>
      <c r="CN66" s="24">
        <v>0</v>
      </c>
      <c r="CO66" s="24">
        <v>0</v>
      </c>
      <c r="CP66" s="24">
        <v>0</v>
      </c>
      <c r="CQ66" s="24">
        <f t="shared" si="99"/>
        <v>0</v>
      </c>
      <c r="CR66" s="24">
        <f t="shared" si="100"/>
        <v>0</v>
      </c>
      <c r="CS66" s="24">
        <f t="shared" si="101"/>
        <v>0</v>
      </c>
      <c r="CT66" s="24">
        <f t="shared" si="102"/>
        <v>0</v>
      </c>
      <c r="CU66" s="24">
        <f t="shared" si="103"/>
        <v>0</v>
      </c>
      <c r="CV66" s="24">
        <f t="shared" si="104"/>
        <v>0</v>
      </c>
      <c r="CW66" s="24">
        <f t="shared" si="127"/>
        <v>0</v>
      </c>
      <c r="CX66" s="24">
        <f t="shared" si="105"/>
        <v>0</v>
      </c>
      <c r="CY66" s="24">
        <f t="shared" si="106"/>
        <v>0</v>
      </c>
      <c r="CZ66" s="24">
        <f t="shared" si="107"/>
        <v>0</v>
      </c>
      <c r="DA66" s="95" t="s">
        <v>380</v>
      </c>
      <c r="DB66" s="74"/>
      <c r="DC66" s="74"/>
      <c r="DD66" s="74"/>
      <c r="DE66" s="74"/>
      <c r="DF66" s="74"/>
      <c r="DG66" s="74"/>
      <c r="DH66" s="74"/>
      <c r="DI66" s="74"/>
      <c r="DJ66" s="74"/>
      <c r="DK66" s="74"/>
    </row>
    <row r="67" spans="1:115" s="4" customFormat="1" ht="141.75" x14ac:dyDescent="0.25">
      <c r="A67" s="102" t="s">
        <v>116</v>
      </c>
      <c r="B67" s="99" t="s">
        <v>333</v>
      </c>
      <c r="C67" s="101" t="s">
        <v>334</v>
      </c>
      <c r="D67" s="101" t="s">
        <v>275</v>
      </c>
      <c r="E67" s="101">
        <v>2023</v>
      </c>
      <c r="F67" s="95" t="s">
        <v>81</v>
      </c>
      <c r="G67" s="103">
        <v>2023</v>
      </c>
      <c r="H67" s="26" t="s">
        <v>81</v>
      </c>
      <c r="I67" s="24">
        <v>4.2830090000000001E-2</v>
      </c>
      <c r="J67" s="3" t="s">
        <v>205</v>
      </c>
      <c r="K67" s="26" t="s">
        <v>81</v>
      </c>
      <c r="L67" s="19">
        <f t="shared" si="108"/>
        <v>4.2830090000000001E-2</v>
      </c>
      <c r="M67" s="3" t="s">
        <v>205</v>
      </c>
      <c r="N67" s="24">
        <v>0</v>
      </c>
      <c r="O67" s="24">
        <v>0</v>
      </c>
      <c r="P67" s="26" t="s">
        <v>81</v>
      </c>
      <c r="Q67" s="28" t="s">
        <v>81</v>
      </c>
      <c r="R67" s="26" t="s">
        <v>81</v>
      </c>
      <c r="S67" s="28" t="s">
        <v>81</v>
      </c>
      <c r="T67" s="19">
        <f t="shared" si="109"/>
        <v>0</v>
      </c>
      <c r="U67" s="24">
        <f t="shared" si="110"/>
        <v>4.2830090000000001E-2</v>
      </c>
      <c r="V67" s="19">
        <f t="shared" si="111"/>
        <v>0</v>
      </c>
      <c r="W67" s="19">
        <f t="shared" si="112"/>
        <v>0</v>
      </c>
      <c r="X67" s="24">
        <f t="shared" si="135"/>
        <v>0</v>
      </c>
      <c r="Y67" s="24">
        <f t="shared" si="113"/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f t="shared" si="114"/>
        <v>4.2830090000000001E-2</v>
      </c>
      <c r="AE67" s="24">
        <v>0</v>
      </c>
      <c r="AF67" s="24">
        <v>0</v>
      </c>
      <c r="AG67" s="24">
        <v>0</v>
      </c>
      <c r="AH67" s="24">
        <v>4.2830090000000001E-2</v>
      </c>
      <c r="AI67" s="24">
        <f t="shared" si="115"/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f t="shared" si="116"/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f t="shared" si="117"/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f t="shared" si="118"/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f t="shared" si="119"/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f t="shared" si="120"/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f t="shared" si="121"/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f t="shared" si="122"/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f t="shared" si="123"/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f t="shared" si="124"/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f t="shared" si="125"/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f t="shared" si="126"/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f t="shared" si="99"/>
        <v>0</v>
      </c>
      <c r="CR67" s="24">
        <f t="shared" si="100"/>
        <v>0</v>
      </c>
      <c r="CS67" s="24">
        <f t="shared" si="101"/>
        <v>0</v>
      </c>
      <c r="CT67" s="24">
        <f t="shared" si="102"/>
        <v>0</v>
      </c>
      <c r="CU67" s="24">
        <f t="shared" si="103"/>
        <v>0</v>
      </c>
      <c r="CV67" s="24">
        <f t="shared" si="104"/>
        <v>0</v>
      </c>
      <c r="CW67" s="24">
        <f t="shared" si="127"/>
        <v>0</v>
      </c>
      <c r="CX67" s="24">
        <f t="shared" si="105"/>
        <v>0</v>
      </c>
      <c r="CY67" s="24">
        <f t="shared" si="106"/>
        <v>0</v>
      </c>
      <c r="CZ67" s="24">
        <f t="shared" si="107"/>
        <v>0</v>
      </c>
      <c r="DA67" s="95" t="s">
        <v>380</v>
      </c>
      <c r="DB67" s="74"/>
      <c r="DC67" s="74"/>
      <c r="DD67" s="74"/>
      <c r="DE67" s="74"/>
      <c r="DF67" s="74"/>
      <c r="DG67" s="74"/>
      <c r="DH67" s="74"/>
      <c r="DI67" s="74"/>
      <c r="DJ67" s="74"/>
      <c r="DK67" s="74"/>
    </row>
    <row r="68" spans="1:115" ht="94.5" x14ac:dyDescent="0.25">
      <c r="A68" s="48" t="s">
        <v>118</v>
      </c>
      <c r="B68" s="79" t="s">
        <v>119</v>
      </c>
      <c r="C68" s="49" t="s">
        <v>80</v>
      </c>
      <c r="D68" s="49" t="s">
        <v>81</v>
      </c>
      <c r="E68" s="49" t="s">
        <v>81</v>
      </c>
      <c r="F68" s="49" t="s">
        <v>81</v>
      </c>
      <c r="G68" s="49" t="s">
        <v>81</v>
      </c>
      <c r="H68" s="39" t="s">
        <v>81</v>
      </c>
      <c r="I68" s="40">
        <f>SUM(I69:I71)</f>
        <v>4.0637037359999999</v>
      </c>
      <c r="J68" s="41" t="s">
        <v>81</v>
      </c>
      <c r="K68" s="41" t="s">
        <v>81</v>
      </c>
      <c r="L68" s="40">
        <f>SUM(L69:L71)</f>
        <v>3.8983011059999999</v>
      </c>
      <c r="M68" s="41" t="s">
        <v>81</v>
      </c>
      <c r="N68" s="40">
        <f t="shared" ref="N68:O68" si="136">SUM(N69:N71)</f>
        <v>0</v>
      </c>
      <c r="O68" s="40">
        <f t="shared" si="136"/>
        <v>0.87011906999999999</v>
      </c>
      <c r="P68" s="41" t="s">
        <v>81</v>
      </c>
      <c r="Q68" s="41" t="s">
        <v>81</v>
      </c>
      <c r="R68" s="41" t="s">
        <v>81</v>
      </c>
      <c r="S68" s="41" t="s">
        <v>81</v>
      </c>
      <c r="T68" s="40">
        <f t="shared" ref="T68:CE68" si="137">SUM(T69:T71)</f>
        <v>3.4003970699999999</v>
      </c>
      <c r="U68" s="40">
        <f t="shared" si="137"/>
        <v>3.8983011059999999</v>
      </c>
      <c r="V68" s="40">
        <f t="shared" si="137"/>
        <v>2.530278</v>
      </c>
      <c r="W68" s="40">
        <f t="shared" si="137"/>
        <v>0</v>
      </c>
      <c r="X68" s="40">
        <f t="shared" si="137"/>
        <v>0</v>
      </c>
      <c r="Y68" s="40">
        <f t="shared" si="137"/>
        <v>2.530278</v>
      </c>
      <c r="Z68" s="40">
        <f t="shared" si="137"/>
        <v>0</v>
      </c>
      <c r="AA68" s="40">
        <f t="shared" si="137"/>
        <v>0</v>
      </c>
      <c r="AB68" s="40">
        <f t="shared" si="137"/>
        <v>0.83548999999999995</v>
      </c>
      <c r="AC68" s="40">
        <f t="shared" si="137"/>
        <v>1.694788</v>
      </c>
      <c r="AD68" s="40">
        <f t="shared" si="137"/>
        <v>3.0281820359999996</v>
      </c>
      <c r="AE68" s="40">
        <f t="shared" si="137"/>
        <v>0</v>
      </c>
      <c r="AF68" s="40">
        <f t="shared" si="137"/>
        <v>0</v>
      </c>
      <c r="AG68" s="40">
        <f t="shared" si="137"/>
        <v>1.4987946659999998</v>
      </c>
      <c r="AH68" s="40">
        <f t="shared" si="137"/>
        <v>1.52938737</v>
      </c>
      <c r="AI68" s="40">
        <f t="shared" si="137"/>
        <v>0</v>
      </c>
      <c r="AJ68" s="40">
        <f t="shared" si="137"/>
        <v>0</v>
      </c>
      <c r="AK68" s="40">
        <f t="shared" si="137"/>
        <v>0</v>
      </c>
      <c r="AL68" s="40">
        <f t="shared" si="137"/>
        <v>0</v>
      </c>
      <c r="AM68" s="40">
        <f t="shared" si="137"/>
        <v>0</v>
      </c>
      <c r="AN68" s="40">
        <f t="shared" si="137"/>
        <v>0</v>
      </c>
      <c r="AO68" s="40">
        <f t="shared" si="137"/>
        <v>0</v>
      </c>
      <c r="AP68" s="40">
        <f t="shared" si="137"/>
        <v>0</v>
      </c>
      <c r="AQ68" s="40">
        <f t="shared" si="137"/>
        <v>0</v>
      </c>
      <c r="AR68" s="40">
        <f t="shared" si="137"/>
        <v>0</v>
      </c>
      <c r="AS68" s="40">
        <f t="shared" si="137"/>
        <v>0</v>
      </c>
      <c r="AT68" s="40">
        <f t="shared" si="137"/>
        <v>0</v>
      </c>
      <c r="AU68" s="40">
        <f t="shared" si="137"/>
        <v>0</v>
      </c>
      <c r="AV68" s="40">
        <f t="shared" si="137"/>
        <v>0</v>
      </c>
      <c r="AW68" s="40">
        <f t="shared" si="137"/>
        <v>0</v>
      </c>
      <c r="AX68" s="40">
        <f t="shared" si="137"/>
        <v>0</v>
      </c>
      <c r="AY68" s="40">
        <f t="shared" si="137"/>
        <v>0</v>
      </c>
      <c r="AZ68" s="40">
        <f t="shared" si="137"/>
        <v>0</v>
      </c>
      <c r="BA68" s="40">
        <f t="shared" si="137"/>
        <v>0</v>
      </c>
      <c r="BB68" s="40">
        <f t="shared" si="137"/>
        <v>0</v>
      </c>
      <c r="BC68" s="40">
        <f t="shared" si="137"/>
        <v>0</v>
      </c>
      <c r="BD68" s="40">
        <f t="shared" si="137"/>
        <v>0</v>
      </c>
      <c r="BE68" s="40">
        <f t="shared" si="137"/>
        <v>0</v>
      </c>
      <c r="BF68" s="40">
        <f t="shared" si="137"/>
        <v>0</v>
      </c>
      <c r="BG68" s="40">
        <f t="shared" si="137"/>
        <v>0</v>
      </c>
      <c r="BH68" s="40">
        <f t="shared" si="137"/>
        <v>0</v>
      </c>
      <c r="BI68" s="40">
        <f t="shared" si="137"/>
        <v>0</v>
      </c>
      <c r="BJ68" s="40">
        <f t="shared" si="137"/>
        <v>0</v>
      </c>
      <c r="BK68" s="40">
        <f t="shared" si="137"/>
        <v>0</v>
      </c>
      <c r="BL68" s="40">
        <f t="shared" si="137"/>
        <v>0</v>
      </c>
      <c r="BM68" s="40">
        <f t="shared" si="137"/>
        <v>0</v>
      </c>
      <c r="BN68" s="40">
        <f t="shared" si="137"/>
        <v>0</v>
      </c>
      <c r="BO68" s="40">
        <f t="shared" si="137"/>
        <v>0</v>
      </c>
      <c r="BP68" s="40">
        <f t="shared" si="137"/>
        <v>0</v>
      </c>
      <c r="BQ68" s="40">
        <f t="shared" si="137"/>
        <v>0</v>
      </c>
      <c r="BR68" s="40">
        <f t="shared" si="137"/>
        <v>0</v>
      </c>
      <c r="BS68" s="40">
        <f t="shared" si="137"/>
        <v>0</v>
      </c>
      <c r="BT68" s="40">
        <f t="shared" si="137"/>
        <v>0</v>
      </c>
      <c r="BU68" s="40">
        <f t="shared" si="137"/>
        <v>0</v>
      </c>
      <c r="BV68" s="40">
        <f t="shared" si="137"/>
        <v>0</v>
      </c>
      <c r="BW68" s="40">
        <f t="shared" si="137"/>
        <v>0</v>
      </c>
      <c r="BX68" s="40">
        <f t="shared" si="137"/>
        <v>0</v>
      </c>
      <c r="BY68" s="40">
        <f t="shared" si="137"/>
        <v>0</v>
      </c>
      <c r="BZ68" s="40">
        <f t="shared" si="137"/>
        <v>0</v>
      </c>
      <c r="CA68" s="40">
        <f t="shared" si="137"/>
        <v>0</v>
      </c>
      <c r="CB68" s="40">
        <f t="shared" si="137"/>
        <v>0</v>
      </c>
      <c r="CC68" s="40">
        <f t="shared" si="137"/>
        <v>0</v>
      </c>
      <c r="CD68" s="40">
        <f t="shared" si="137"/>
        <v>0</v>
      </c>
      <c r="CE68" s="40">
        <f t="shared" si="137"/>
        <v>0</v>
      </c>
      <c r="CF68" s="40">
        <f t="shared" ref="CF68:CZ68" si="138">SUM(CF69:CF71)</f>
        <v>0</v>
      </c>
      <c r="CG68" s="40">
        <f t="shared" si="138"/>
        <v>0</v>
      </c>
      <c r="CH68" s="40">
        <f t="shared" si="138"/>
        <v>0</v>
      </c>
      <c r="CI68" s="40">
        <f t="shared" si="138"/>
        <v>0</v>
      </c>
      <c r="CJ68" s="40">
        <f t="shared" si="138"/>
        <v>0</v>
      </c>
      <c r="CK68" s="40">
        <f t="shared" si="138"/>
        <v>0</v>
      </c>
      <c r="CL68" s="40">
        <f t="shared" si="138"/>
        <v>0</v>
      </c>
      <c r="CM68" s="40">
        <f t="shared" si="138"/>
        <v>0</v>
      </c>
      <c r="CN68" s="40">
        <f t="shared" si="138"/>
        <v>0</v>
      </c>
      <c r="CO68" s="40">
        <f t="shared" si="138"/>
        <v>0</v>
      </c>
      <c r="CP68" s="40">
        <f t="shared" si="138"/>
        <v>0</v>
      </c>
      <c r="CQ68" s="40">
        <f t="shared" si="138"/>
        <v>0</v>
      </c>
      <c r="CR68" s="40">
        <f t="shared" si="138"/>
        <v>0</v>
      </c>
      <c r="CS68" s="40">
        <f t="shared" si="138"/>
        <v>0</v>
      </c>
      <c r="CT68" s="40">
        <f t="shared" si="138"/>
        <v>0</v>
      </c>
      <c r="CU68" s="40">
        <f t="shared" si="138"/>
        <v>0</v>
      </c>
      <c r="CV68" s="40">
        <f t="shared" si="138"/>
        <v>0</v>
      </c>
      <c r="CW68" s="40">
        <f t="shared" si="138"/>
        <v>0</v>
      </c>
      <c r="CX68" s="40">
        <f t="shared" si="138"/>
        <v>0</v>
      </c>
      <c r="CY68" s="40">
        <f t="shared" si="138"/>
        <v>0</v>
      </c>
      <c r="CZ68" s="40">
        <f t="shared" si="138"/>
        <v>0</v>
      </c>
      <c r="DA68" s="49" t="s">
        <v>81</v>
      </c>
    </row>
    <row r="69" spans="1:115" s="4" customFormat="1" ht="126" x14ac:dyDescent="0.25">
      <c r="A69" s="102" t="s">
        <v>118</v>
      </c>
      <c r="B69" s="99" t="s">
        <v>335</v>
      </c>
      <c r="C69" s="101" t="s">
        <v>336</v>
      </c>
      <c r="D69" s="101" t="s">
        <v>275</v>
      </c>
      <c r="E69" s="101">
        <v>2023</v>
      </c>
      <c r="F69" s="100">
        <v>2023</v>
      </c>
      <c r="G69" s="103">
        <v>2023</v>
      </c>
      <c r="H69" s="26" t="s">
        <v>81</v>
      </c>
      <c r="I69" s="24">
        <v>0.5</v>
      </c>
      <c r="J69" s="3" t="s">
        <v>402</v>
      </c>
      <c r="K69" s="26" t="s">
        <v>81</v>
      </c>
      <c r="L69" s="19">
        <f t="shared" ref="L69:L71" si="139">U69</f>
        <v>0.33459937000000001</v>
      </c>
      <c r="M69" s="3" t="s">
        <v>205</v>
      </c>
      <c r="N69" s="24">
        <v>0</v>
      </c>
      <c r="O69" s="24">
        <v>0</v>
      </c>
      <c r="P69" s="26" t="s">
        <v>81</v>
      </c>
      <c r="Q69" s="28" t="s">
        <v>81</v>
      </c>
      <c r="R69" s="26" t="s">
        <v>81</v>
      </c>
      <c r="S69" s="28" t="s">
        <v>81</v>
      </c>
      <c r="T69" s="19">
        <f t="shared" ref="T69:T70" si="140">O69+V69</f>
        <v>0.5</v>
      </c>
      <c r="U69" s="24">
        <f t="shared" ref="U69:U70" si="141">O69+X69+AD69</f>
        <v>0.33459937000000001</v>
      </c>
      <c r="V69" s="19">
        <f t="shared" ref="V69:V71" si="142">Y69+AI69+AS69+BC69+BM69+BW69+CG69</f>
        <v>0.5</v>
      </c>
      <c r="W69" s="19">
        <f t="shared" ref="W69:W70" si="143">AI69+AS69+BC69+BM69+BW69+CG69</f>
        <v>0</v>
      </c>
      <c r="X69" s="24">
        <f t="shared" ref="X69:X70" si="144">AN69+AS69+BC69+BM69+BW69+CG69</f>
        <v>0</v>
      </c>
      <c r="Y69" s="24">
        <f t="shared" ref="Y69:Y71" si="145">SUM(Z69:AC69)</f>
        <v>0.5</v>
      </c>
      <c r="Z69" s="24">
        <v>0</v>
      </c>
      <c r="AA69" s="24">
        <v>0</v>
      </c>
      <c r="AB69" s="24">
        <v>0</v>
      </c>
      <c r="AC69" s="24">
        <v>0.5</v>
      </c>
      <c r="AD69" s="24">
        <f t="shared" ref="AD69:AD71" si="146">SUM(AE69:AH69)</f>
        <v>0.33459937000000001</v>
      </c>
      <c r="AE69" s="24">
        <v>0</v>
      </c>
      <c r="AF69" s="24">
        <v>0</v>
      </c>
      <c r="AG69" s="24">
        <v>0</v>
      </c>
      <c r="AH69" s="24">
        <v>0.33459937000000001</v>
      </c>
      <c r="AI69" s="24">
        <f t="shared" ref="AI69:AI71" si="147">SUM(AJ69:AM69)</f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f t="shared" ref="AN69:AN71" si="148">SUM(AO69:AR69)</f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f t="shared" ref="AS69:AS71" si="149">SUM(AT69:AW69)</f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f t="shared" ref="AX69:AX71" si="150">SUM(AY69:BB69)</f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f t="shared" ref="BC69:BC71" si="151">SUM(BD69:BG69)</f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f t="shared" ref="BH69:BH71" si="152">SUM(BI69:BL69)</f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f t="shared" ref="BM69:BM71" si="153">SUM(BN69:BQ69)</f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f t="shared" ref="BR69:BR71" si="154">SUM(BS69:BV69)</f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f t="shared" ref="BW69:BW71" si="155">SUM(BX69:CA69)</f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f t="shared" ref="CB69:CB71" si="156">SUM(CC69:CF69)</f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f t="shared" ref="CG69:CG71" si="157">SUM(CH69:CK69)</f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f t="shared" ref="CL69:CL71" si="158">SUM(CM69:CP69)</f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f t="shared" ref="CQ69:CQ71" si="159">AI69+AS69+BC69+BM69+BW69+CG69</f>
        <v>0</v>
      </c>
      <c r="CR69" s="24">
        <f t="shared" ref="CR69:CR71" si="160">AJ69+AT69+BD69+BN69+BX69+CH69</f>
        <v>0</v>
      </c>
      <c r="CS69" s="24">
        <f t="shared" ref="CS69:CS71" si="161">AK69+AU69+BE69+BO69+BY69+CI69</f>
        <v>0</v>
      </c>
      <c r="CT69" s="24">
        <f t="shared" ref="CT69:CT71" si="162">AL69+AV69+BF69+BP69+BZ69+CJ69</f>
        <v>0</v>
      </c>
      <c r="CU69" s="24">
        <f t="shared" ref="CU69:CU71" si="163">AM69+AW69+BG69+BQ69+CA69+CK69</f>
        <v>0</v>
      </c>
      <c r="CV69" s="24">
        <f>AN69+AS69+BC69+BM69+BW69+CG69</f>
        <v>0</v>
      </c>
      <c r="CW69" s="24">
        <f t="shared" ref="CW69:CW71" si="164">AO69+AT69+BD69+BN69+BX69+CH69</f>
        <v>0</v>
      </c>
      <c r="CX69" s="24">
        <f t="shared" ref="CX69:CX71" si="165">AP69+AU69+BE69+BO69+BY69+CI69</f>
        <v>0</v>
      </c>
      <c r="CY69" s="24">
        <f t="shared" ref="CY69:CY71" si="166">AQ69+AV69+BF69+BP69+BZ69+CJ69</f>
        <v>0</v>
      </c>
      <c r="CZ69" s="24">
        <f t="shared" ref="CZ69:CZ71" si="167">AR69+AW69+BG69+BQ69+CA69+CK69</f>
        <v>0</v>
      </c>
      <c r="DA69" s="100" t="s">
        <v>380</v>
      </c>
      <c r="DB69" s="74"/>
      <c r="DC69" s="74"/>
      <c r="DD69" s="74"/>
      <c r="DE69" s="74"/>
      <c r="DF69" s="74"/>
      <c r="DG69" s="74"/>
      <c r="DH69" s="74"/>
      <c r="DI69" s="74"/>
      <c r="DJ69" s="74"/>
      <c r="DK69" s="74"/>
    </row>
    <row r="70" spans="1:115" s="4" customFormat="1" ht="362.25" x14ac:dyDescent="0.25">
      <c r="A70" s="102" t="s">
        <v>118</v>
      </c>
      <c r="B70" s="99" t="s">
        <v>337</v>
      </c>
      <c r="C70" s="101" t="s">
        <v>338</v>
      </c>
      <c r="D70" s="101" t="s">
        <v>275</v>
      </c>
      <c r="E70" s="101">
        <v>2022</v>
      </c>
      <c r="F70" s="100">
        <v>2023</v>
      </c>
      <c r="G70" s="103">
        <v>2023</v>
      </c>
      <c r="H70" s="26" t="s">
        <v>81</v>
      </c>
      <c r="I70" s="24">
        <v>2.9003990699999997</v>
      </c>
      <c r="J70" s="3" t="s">
        <v>403</v>
      </c>
      <c r="K70" s="26" t="s">
        <v>81</v>
      </c>
      <c r="L70" s="19">
        <f t="shared" si="139"/>
        <v>2.9003970699999999</v>
      </c>
      <c r="M70" s="3" t="s">
        <v>397</v>
      </c>
      <c r="N70" s="24">
        <v>0</v>
      </c>
      <c r="O70" s="24">
        <v>0.87011906999999999</v>
      </c>
      <c r="P70" s="26" t="s">
        <v>81</v>
      </c>
      <c r="Q70" s="28" t="s">
        <v>81</v>
      </c>
      <c r="R70" s="26" t="s">
        <v>81</v>
      </c>
      <c r="S70" s="28" t="s">
        <v>81</v>
      </c>
      <c r="T70" s="19">
        <f t="shared" si="140"/>
        <v>2.9003970699999999</v>
      </c>
      <c r="U70" s="24">
        <f t="shared" si="141"/>
        <v>2.9003970699999999</v>
      </c>
      <c r="V70" s="19">
        <f t="shared" si="142"/>
        <v>2.030278</v>
      </c>
      <c r="W70" s="19">
        <f t="shared" si="143"/>
        <v>0</v>
      </c>
      <c r="X70" s="24">
        <f t="shared" si="144"/>
        <v>0</v>
      </c>
      <c r="Y70" s="24">
        <f t="shared" si="145"/>
        <v>2.030278</v>
      </c>
      <c r="Z70" s="24">
        <v>0</v>
      </c>
      <c r="AA70" s="24">
        <v>0</v>
      </c>
      <c r="AB70" s="24">
        <v>0.83548999999999995</v>
      </c>
      <c r="AC70" s="24">
        <v>1.194788</v>
      </c>
      <c r="AD70" s="24">
        <f t="shared" si="146"/>
        <v>2.030278</v>
      </c>
      <c r="AE70" s="24">
        <v>0</v>
      </c>
      <c r="AF70" s="24">
        <v>0</v>
      </c>
      <c r="AG70" s="24">
        <v>0.83548999999999995</v>
      </c>
      <c r="AH70" s="24">
        <v>1.194788</v>
      </c>
      <c r="AI70" s="24">
        <f t="shared" si="147"/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f t="shared" si="148"/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f t="shared" si="149"/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f t="shared" si="150"/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f t="shared" si="151"/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f t="shared" si="152"/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f t="shared" si="153"/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f t="shared" si="154"/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f t="shared" si="155"/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f t="shared" si="156"/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f t="shared" si="157"/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f t="shared" si="158"/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f t="shared" si="159"/>
        <v>0</v>
      </c>
      <c r="CR70" s="24">
        <f t="shared" si="160"/>
        <v>0</v>
      </c>
      <c r="CS70" s="24">
        <f t="shared" si="161"/>
        <v>0</v>
      </c>
      <c r="CT70" s="24">
        <f t="shared" si="162"/>
        <v>0</v>
      </c>
      <c r="CU70" s="24">
        <f t="shared" si="163"/>
        <v>0</v>
      </c>
      <c r="CV70" s="24">
        <f>AN70+AS70+BC70+BM70+BW70+CG70</f>
        <v>0</v>
      </c>
      <c r="CW70" s="24">
        <f t="shared" si="164"/>
        <v>0</v>
      </c>
      <c r="CX70" s="24">
        <f t="shared" si="165"/>
        <v>0</v>
      </c>
      <c r="CY70" s="24">
        <f t="shared" si="166"/>
        <v>0</v>
      </c>
      <c r="CZ70" s="24">
        <f t="shared" si="167"/>
        <v>0</v>
      </c>
      <c r="DA70" s="100" t="s">
        <v>380</v>
      </c>
      <c r="DB70" s="74"/>
      <c r="DC70" s="74"/>
      <c r="DD70" s="74"/>
      <c r="DE70" s="74"/>
      <c r="DF70" s="74"/>
      <c r="DG70" s="74"/>
      <c r="DH70" s="74"/>
      <c r="DI70" s="74"/>
      <c r="DJ70" s="74"/>
      <c r="DK70" s="74"/>
    </row>
    <row r="71" spans="1:115" s="4" customFormat="1" ht="220.5" x14ac:dyDescent="0.25">
      <c r="A71" s="46" t="s">
        <v>118</v>
      </c>
      <c r="B71" s="106" t="s">
        <v>339</v>
      </c>
      <c r="C71" s="101" t="s">
        <v>340</v>
      </c>
      <c r="D71" s="105" t="s">
        <v>275</v>
      </c>
      <c r="E71" s="105">
        <v>2023</v>
      </c>
      <c r="F71" s="105" t="s">
        <v>81</v>
      </c>
      <c r="G71" s="105">
        <v>2023</v>
      </c>
      <c r="H71" s="26" t="s">
        <v>81</v>
      </c>
      <c r="I71" s="24">
        <v>0.66330466599999993</v>
      </c>
      <c r="J71" s="3" t="s">
        <v>381</v>
      </c>
      <c r="K71" s="26" t="s">
        <v>81</v>
      </c>
      <c r="L71" s="19">
        <f t="shared" si="139"/>
        <v>0.66330466599999993</v>
      </c>
      <c r="M71" s="3" t="s">
        <v>381</v>
      </c>
      <c r="N71" s="24">
        <v>0</v>
      </c>
      <c r="O71" s="24">
        <v>0</v>
      </c>
      <c r="P71" s="26" t="s">
        <v>81</v>
      </c>
      <c r="Q71" s="24" t="s">
        <v>81</v>
      </c>
      <c r="R71" s="26" t="s">
        <v>81</v>
      </c>
      <c r="S71" s="28" t="s">
        <v>81</v>
      </c>
      <c r="T71" s="19">
        <f>O71+V71</f>
        <v>0</v>
      </c>
      <c r="U71" s="24">
        <f>O71+X71+AD71</f>
        <v>0.66330466599999993</v>
      </c>
      <c r="V71" s="19">
        <f t="shared" si="142"/>
        <v>0</v>
      </c>
      <c r="W71" s="19">
        <f>AI71+AS71+BC71+BM71+BW71+CG71</f>
        <v>0</v>
      </c>
      <c r="X71" s="24">
        <f>AI71+AS71+BC71+BM71+BW71+CG71</f>
        <v>0</v>
      </c>
      <c r="Y71" s="24">
        <f t="shared" si="145"/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f t="shared" si="146"/>
        <v>0.66330466599999993</v>
      </c>
      <c r="AE71" s="24">
        <v>0</v>
      </c>
      <c r="AF71" s="24">
        <v>0</v>
      </c>
      <c r="AG71" s="24">
        <v>0.66330466599999993</v>
      </c>
      <c r="AH71" s="24">
        <v>0</v>
      </c>
      <c r="AI71" s="24">
        <f t="shared" si="147"/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f t="shared" si="148"/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f t="shared" si="149"/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f t="shared" si="150"/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f t="shared" si="151"/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f t="shared" si="152"/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f t="shared" si="153"/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f t="shared" si="154"/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f t="shared" si="155"/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f t="shared" si="156"/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f t="shared" si="157"/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f t="shared" si="158"/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f t="shared" si="159"/>
        <v>0</v>
      </c>
      <c r="CR71" s="24">
        <f t="shared" si="160"/>
        <v>0</v>
      </c>
      <c r="CS71" s="24">
        <f t="shared" si="161"/>
        <v>0</v>
      </c>
      <c r="CT71" s="24">
        <f t="shared" si="162"/>
        <v>0</v>
      </c>
      <c r="CU71" s="24">
        <f t="shared" si="163"/>
        <v>0</v>
      </c>
      <c r="CV71" s="24">
        <f>AN71+AS71+BC71+BM71+BW71+CG71</f>
        <v>0</v>
      </c>
      <c r="CW71" s="24">
        <f t="shared" si="164"/>
        <v>0</v>
      </c>
      <c r="CX71" s="24">
        <f t="shared" si="165"/>
        <v>0</v>
      </c>
      <c r="CY71" s="24">
        <f t="shared" si="166"/>
        <v>0</v>
      </c>
      <c r="CZ71" s="24">
        <f t="shared" si="167"/>
        <v>0</v>
      </c>
      <c r="DA71" s="100" t="s">
        <v>380</v>
      </c>
      <c r="DB71" s="74"/>
      <c r="DC71" s="74"/>
      <c r="DD71" s="74"/>
      <c r="DE71" s="74"/>
      <c r="DF71" s="74"/>
      <c r="DG71" s="74"/>
      <c r="DH71" s="74"/>
      <c r="DI71" s="74"/>
      <c r="DJ71" s="74"/>
      <c r="DK71" s="74"/>
    </row>
    <row r="72" spans="1:115" ht="47.25" x14ac:dyDescent="0.25">
      <c r="A72" s="29" t="s">
        <v>120</v>
      </c>
      <c r="B72" s="29" t="s">
        <v>121</v>
      </c>
      <c r="C72" s="30"/>
      <c r="D72" s="34" t="s">
        <v>81</v>
      </c>
      <c r="E72" s="34" t="s">
        <v>81</v>
      </c>
      <c r="F72" s="34" t="s">
        <v>81</v>
      </c>
      <c r="G72" s="34" t="s">
        <v>81</v>
      </c>
      <c r="H72" s="34" t="s">
        <v>81</v>
      </c>
      <c r="I72" s="33">
        <f>I73+I82+I95+I106</f>
        <v>258.64895863750002</v>
      </c>
      <c r="J72" s="34" t="s">
        <v>81</v>
      </c>
      <c r="K72" s="34" t="s">
        <v>81</v>
      </c>
      <c r="L72" s="33">
        <f>L73+L82+L95+L106</f>
        <v>278.39038994599997</v>
      </c>
      <c r="M72" s="34" t="s">
        <v>81</v>
      </c>
      <c r="N72" s="33">
        <f>N73+N82+N95+N106</f>
        <v>0</v>
      </c>
      <c r="O72" s="33">
        <f>O73+O82+O95+O106</f>
        <v>13.427686915999999</v>
      </c>
      <c r="P72" s="34" t="s">
        <v>81</v>
      </c>
      <c r="Q72" s="33">
        <f>Q73+Q82</f>
        <v>192.63472462350001</v>
      </c>
      <c r="R72" s="34" t="s">
        <v>81</v>
      </c>
      <c r="S72" s="86" t="s">
        <v>81</v>
      </c>
      <c r="T72" s="33">
        <f t="shared" ref="T72:AY72" si="168">T73+T82+T95+T106</f>
        <v>257.59752863199998</v>
      </c>
      <c r="U72" s="33">
        <f t="shared" si="168"/>
        <v>278.39038994599997</v>
      </c>
      <c r="V72" s="33">
        <f t="shared" si="168"/>
        <v>261.45334171600001</v>
      </c>
      <c r="W72" s="33">
        <f t="shared" si="168"/>
        <v>235.85670999999999</v>
      </c>
      <c r="X72" s="33">
        <f t="shared" si="168"/>
        <v>239.10072999999997</v>
      </c>
      <c r="Y72" s="33">
        <f t="shared" si="168"/>
        <v>25.596631715999997</v>
      </c>
      <c r="Z72" s="33">
        <f t="shared" si="168"/>
        <v>0</v>
      </c>
      <c r="AA72" s="33">
        <f t="shared" si="168"/>
        <v>0</v>
      </c>
      <c r="AB72" s="33">
        <f t="shared" si="168"/>
        <v>11.36850718</v>
      </c>
      <c r="AC72" s="33">
        <f t="shared" si="168"/>
        <v>14.228124535999999</v>
      </c>
      <c r="AD72" s="33">
        <f t="shared" si="168"/>
        <v>25.861973030000001</v>
      </c>
      <c r="AE72" s="33">
        <f t="shared" si="168"/>
        <v>0</v>
      </c>
      <c r="AF72" s="33">
        <f t="shared" si="168"/>
        <v>0</v>
      </c>
      <c r="AG72" s="33">
        <f t="shared" si="168"/>
        <v>11.368062179999999</v>
      </c>
      <c r="AH72" s="33">
        <f t="shared" si="168"/>
        <v>14.493910850000001</v>
      </c>
      <c r="AI72" s="33">
        <f t="shared" si="168"/>
        <v>34.863599999999998</v>
      </c>
      <c r="AJ72" s="33">
        <f t="shared" si="168"/>
        <v>0</v>
      </c>
      <c r="AK72" s="33">
        <f t="shared" si="168"/>
        <v>0</v>
      </c>
      <c r="AL72" s="33">
        <f t="shared" si="168"/>
        <v>23.003999999999998</v>
      </c>
      <c r="AM72" s="33">
        <f t="shared" si="168"/>
        <v>11.859599999999999</v>
      </c>
      <c r="AN72" s="33">
        <f t="shared" si="168"/>
        <v>38.107620000000004</v>
      </c>
      <c r="AO72" s="33">
        <f t="shared" si="168"/>
        <v>0</v>
      </c>
      <c r="AP72" s="33">
        <f t="shared" si="168"/>
        <v>0</v>
      </c>
      <c r="AQ72" s="33">
        <f t="shared" si="168"/>
        <v>27.24502</v>
      </c>
      <c r="AR72" s="33">
        <f t="shared" si="168"/>
        <v>10.8626</v>
      </c>
      <c r="AS72" s="33">
        <f t="shared" si="168"/>
        <v>52.854860000000002</v>
      </c>
      <c r="AT72" s="33">
        <f t="shared" si="168"/>
        <v>0</v>
      </c>
      <c r="AU72" s="33">
        <f t="shared" si="168"/>
        <v>0</v>
      </c>
      <c r="AV72" s="33">
        <f t="shared" si="168"/>
        <v>52.087061599999998</v>
      </c>
      <c r="AW72" s="33">
        <f t="shared" si="168"/>
        <v>0.76779839999999988</v>
      </c>
      <c r="AX72" s="33">
        <f t="shared" si="168"/>
        <v>0</v>
      </c>
      <c r="AY72" s="33">
        <f t="shared" si="168"/>
        <v>0</v>
      </c>
      <c r="AZ72" s="33">
        <f t="shared" ref="AZ72:CE72" si="169">AZ73+AZ82+AZ95+AZ106</f>
        <v>0</v>
      </c>
      <c r="BA72" s="33">
        <f t="shared" si="169"/>
        <v>0</v>
      </c>
      <c r="BB72" s="33">
        <f t="shared" si="169"/>
        <v>0</v>
      </c>
      <c r="BC72" s="33">
        <f t="shared" si="169"/>
        <v>13.095179999999999</v>
      </c>
      <c r="BD72" s="33">
        <f t="shared" si="169"/>
        <v>0</v>
      </c>
      <c r="BE72" s="33">
        <f t="shared" si="169"/>
        <v>0</v>
      </c>
      <c r="BF72" s="33">
        <f t="shared" si="169"/>
        <v>13.095179999999999</v>
      </c>
      <c r="BG72" s="33">
        <f t="shared" si="169"/>
        <v>0</v>
      </c>
      <c r="BH72" s="33">
        <f t="shared" si="169"/>
        <v>0</v>
      </c>
      <c r="BI72" s="33">
        <f t="shared" si="169"/>
        <v>0</v>
      </c>
      <c r="BJ72" s="33">
        <f t="shared" si="169"/>
        <v>0</v>
      </c>
      <c r="BK72" s="33">
        <f t="shared" si="169"/>
        <v>0</v>
      </c>
      <c r="BL72" s="33">
        <f t="shared" si="169"/>
        <v>0</v>
      </c>
      <c r="BM72" s="33">
        <f t="shared" si="169"/>
        <v>40.301520000000004</v>
      </c>
      <c r="BN72" s="33">
        <f t="shared" si="169"/>
        <v>0</v>
      </c>
      <c r="BO72" s="33">
        <f t="shared" si="169"/>
        <v>0</v>
      </c>
      <c r="BP72" s="33">
        <f t="shared" si="169"/>
        <v>40.301520000000004</v>
      </c>
      <c r="BQ72" s="33">
        <f t="shared" si="169"/>
        <v>0</v>
      </c>
      <c r="BR72" s="33">
        <f t="shared" si="169"/>
        <v>0</v>
      </c>
      <c r="BS72" s="33">
        <f t="shared" si="169"/>
        <v>0</v>
      </c>
      <c r="BT72" s="33">
        <f t="shared" si="169"/>
        <v>0</v>
      </c>
      <c r="BU72" s="33">
        <f t="shared" si="169"/>
        <v>0</v>
      </c>
      <c r="BV72" s="33">
        <f t="shared" si="169"/>
        <v>0</v>
      </c>
      <c r="BW72" s="33">
        <f t="shared" si="169"/>
        <v>31.99579</v>
      </c>
      <c r="BX72" s="33">
        <f t="shared" si="169"/>
        <v>0</v>
      </c>
      <c r="BY72" s="33">
        <f t="shared" si="169"/>
        <v>0</v>
      </c>
      <c r="BZ72" s="33">
        <f t="shared" si="169"/>
        <v>31.99579</v>
      </c>
      <c r="CA72" s="33">
        <f t="shared" si="169"/>
        <v>0</v>
      </c>
      <c r="CB72" s="33">
        <f t="shared" si="169"/>
        <v>0</v>
      </c>
      <c r="CC72" s="33">
        <f t="shared" si="169"/>
        <v>0</v>
      </c>
      <c r="CD72" s="33">
        <f t="shared" si="169"/>
        <v>0</v>
      </c>
      <c r="CE72" s="33">
        <f t="shared" si="169"/>
        <v>0</v>
      </c>
      <c r="CF72" s="33">
        <f t="shared" ref="CF72:CZ72" si="170">CF73+CF82+CF95+CF106</f>
        <v>0</v>
      </c>
      <c r="CG72" s="33">
        <f t="shared" si="170"/>
        <v>20.469150000000003</v>
      </c>
      <c r="CH72" s="33">
        <f t="shared" si="170"/>
        <v>0</v>
      </c>
      <c r="CI72" s="33">
        <f t="shared" si="170"/>
        <v>0</v>
      </c>
      <c r="CJ72" s="33">
        <f t="shared" si="170"/>
        <v>20.469150000000003</v>
      </c>
      <c r="CK72" s="33">
        <f t="shared" si="170"/>
        <v>0</v>
      </c>
      <c r="CL72" s="33">
        <f t="shared" si="170"/>
        <v>0</v>
      </c>
      <c r="CM72" s="33">
        <f t="shared" si="170"/>
        <v>0</v>
      </c>
      <c r="CN72" s="33">
        <f t="shared" si="170"/>
        <v>0</v>
      </c>
      <c r="CO72" s="33">
        <f t="shared" si="170"/>
        <v>0</v>
      </c>
      <c r="CP72" s="33">
        <f t="shared" si="170"/>
        <v>0</v>
      </c>
      <c r="CQ72" s="33">
        <f t="shared" si="170"/>
        <v>193.58009999999999</v>
      </c>
      <c r="CR72" s="33">
        <f t="shared" si="170"/>
        <v>0</v>
      </c>
      <c r="CS72" s="33">
        <f t="shared" si="170"/>
        <v>0</v>
      </c>
      <c r="CT72" s="33">
        <f t="shared" si="170"/>
        <v>180.95270159999998</v>
      </c>
      <c r="CU72" s="33">
        <f t="shared" si="170"/>
        <v>12.627398399999999</v>
      </c>
      <c r="CV72" s="33">
        <f t="shared" si="170"/>
        <v>196.82411999999997</v>
      </c>
      <c r="CW72" s="33">
        <f t="shared" si="170"/>
        <v>0</v>
      </c>
      <c r="CX72" s="33">
        <f t="shared" si="170"/>
        <v>0</v>
      </c>
      <c r="CY72" s="33">
        <f t="shared" si="170"/>
        <v>185.1937216</v>
      </c>
      <c r="CZ72" s="33">
        <f t="shared" si="170"/>
        <v>11.630398400000001</v>
      </c>
      <c r="DA72" s="31"/>
    </row>
    <row r="73" spans="1:115" ht="78.75" x14ac:dyDescent="0.25">
      <c r="A73" s="44" t="s">
        <v>122</v>
      </c>
      <c r="B73" s="36" t="s">
        <v>123</v>
      </c>
      <c r="C73" s="45" t="s">
        <v>80</v>
      </c>
      <c r="D73" s="41" t="s">
        <v>81</v>
      </c>
      <c r="E73" s="41" t="s">
        <v>81</v>
      </c>
      <c r="F73" s="41" t="s">
        <v>81</v>
      </c>
      <c r="G73" s="41" t="s">
        <v>81</v>
      </c>
      <c r="H73" s="41" t="s">
        <v>81</v>
      </c>
      <c r="I73" s="40">
        <f>I74+I76</f>
        <v>46.651946194000004</v>
      </c>
      <c r="J73" s="41" t="s">
        <v>81</v>
      </c>
      <c r="K73" s="41" t="s">
        <v>81</v>
      </c>
      <c r="L73" s="40">
        <f>L74+L76</f>
        <v>51.294712285999999</v>
      </c>
      <c r="M73" s="41" t="s">
        <v>81</v>
      </c>
      <c r="N73" s="40">
        <f>N74+N76</f>
        <v>0</v>
      </c>
      <c r="O73" s="40">
        <f>O74+O76</f>
        <v>3.1578435659999999</v>
      </c>
      <c r="P73" s="41" t="s">
        <v>81</v>
      </c>
      <c r="Q73" s="40">
        <f>Q74+Q76</f>
        <v>11.80118</v>
      </c>
      <c r="R73" s="41" t="s">
        <v>81</v>
      </c>
      <c r="S73" s="40" t="s">
        <v>81</v>
      </c>
      <c r="T73" s="40">
        <f t="shared" ref="T73:AY73" si="171">T74+T76</f>
        <v>46.651944913999998</v>
      </c>
      <c r="U73" s="40">
        <f t="shared" si="171"/>
        <v>51.294712285999999</v>
      </c>
      <c r="V73" s="40">
        <f t="shared" si="171"/>
        <v>43.494101348000001</v>
      </c>
      <c r="W73" s="40">
        <f t="shared" si="171"/>
        <v>36.494102628</v>
      </c>
      <c r="X73" s="40">
        <f t="shared" si="171"/>
        <v>41.136870000000002</v>
      </c>
      <c r="Y73" s="40">
        <f t="shared" si="171"/>
        <v>6.9999987199999998</v>
      </c>
      <c r="Z73" s="40">
        <f t="shared" si="171"/>
        <v>0</v>
      </c>
      <c r="AA73" s="40">
        <f t="shared" si="171"/>
        <v>0</v>
      </c>
      <c r="AB73" s="40">
        <f t="shared" si="171"/>
        <v>6.9999987199999998</v>
      </c>
      <c r="AC73" s="40">
        <f t="shared" si="171"/>
        <v>0</v>
      </c>
      <c r="AD73" s="40">
        <f t="shared" si="171"/>
        <v>6.9999987199999998</v>
      </c>
      <c r="AE73" s="40">
        <f t="shared" si="171"/>
        <v>0</v>
      </c>
      <c r="AF73" s="40">
        <f t="shared" si="171"/>
        <v>0</v>
      </c>
      <c r="AG73" s="40">
        <f t="shared" si="171"/>
        <v>6.9999987199999998</v>
      </c>
      <c r="AH73" s="40">
        <f t="shared" si="171"/>
        <v>0</v>
      </c>
      <c r="AI73" s="40">
        <f t="shared" si="171"/>
        <v>12.814922628</v>
      </c>
      <c r="AJ73" s="40">
        <f t="shared" si="171"/>
        <v>0</v>
      </c>
      <c r="AK73" s="40">
        <f t="shared" si="171"/>
        <v>0</v>
      </c>
      <c r="AL73" s="40">
        <f t="shared" si="171"/>
        <v>12.814922628</v>
      </c>
      <c r="AM73" s="40">
        <f t="shared" si="171"/>
        <v>0</v>
      </c>
      <c r="AN73" s="40">
        <f t="shared" si="171"/>
        <v>17.457689999999999</v>
      </c>
      <c r="AO73" s="40">
        <f t="shared" si="171"/>
        <v>0</v>
      </c>
      <c r="AP73" s="40">
        <f t="shared" si="171"/>
        <v>0</v>
      </c>
      <c r="AQ73" s="40">
        <f t="shared" si="171"/>
        <v>17.457689999999999</v>
      </c>
      <c r="AR73" s="40">
        <f t="shared" si="171"/>
        <v>0</v>
      </c>
      <c r="AS73" s="40">
        <f t="shared" si="171"/>
        <v>23.679180000000002</v>
      </c>
      <c r="AT73" s="40">
        <f t="shared" si="171"/>
        <v>0</v>
      </c>
      <c r="AU73" s="40">
        <f t="shared" si="171"/>
        <v>0</v>
      </c>
      <c r="AV73" s="40">
        <f t="shared" si="171"/>
        <v>23.679180000000002</v>
      </c>
      <c r="AW73" s="40">
        <f t="shared" si="171"/>
        <v>0</v>
      </c>
      <c r="AX73" s="40">
        <f t="shared" si="171"/>
        <v>0</v>
      </c>
      <c r="AY73" s="40">
        <f t="shared" si="171"/>
        <v>0</v>
      </c>
      <c r="AZ73" s="40">
        <f t="shared" ref="AZ73:CE73" si="172">AZ74+AZ76</f>
        <v>0</v>
      </c>
      <c r="BA73" s="40">
        <f t="shared" si="172"/>
        <v>0</v>
      </c>
      <c r="BB73" s="40">
        <f t="shared" si="172"/>
        <v>0</v>
      </c>
      <c r="BC73" s="40">
        <f t="shared" si="172"/>
        <v>0</v>
      </c>
      <c r="BD73" s="40">
        <f t="shared" si="172"/>
        <v>0</v>
      </c>
      <c r="BE73" s="40">
        <f t="shared" si="172"/>
        <v>0</v>
      </c>
      <c r="BF73" s="40">
        <f t="shared" si="172"/>
        <v>0</v>
      </c>
      <c r="BG73" s="40">
        <f t="shared" si="172"/>
        <v>0</v>
      </c>
      <c r="BH73" s="40">
        <f t="shared" si="172"/>
        <v>0</v>
      </c>
      <c r="BI73" s="40">
        <f t="shared" si="172"/>
        <v>0</v>
      </c>
      <c r="BJ73" s="40">
        <f t="shared" si="172"/>
        <v>0</v>
      </c>
      <c r="BK73" s="40">
        <f t="shared" si="172"/>
        <v>0</v>
      </c>
      <c r="BL73" s="40">
        <f t="shared" si="172"/>
        <v>0</v>
      </c>
      <c r="BM73" s="40">
        <f t="shared" si="172"/>
        <v>0</v>
      </c>
      <c r="BN73" s="40">
        <f t="shared" si="172"/>
        <v>0</v>
      </c>
      <c r="BO73" s="40">
        <f t="shared" si="172"/>
        <v>0</v>
      </c>
      <c r="BP73" s="40">
        <f t="shared" si="172"/>
        <v>0</v>
      </c>
      <c r="BQ73" s="40">
        <f t="shared" si="172"/>
        <v>0</v>
      </c>
      <c r="BR73" s="40">
        <f t="shared" si="172"/>
        <v>0</v>
      </c>
      <c r="BS73" s="40">
        <f t="shared" si="172"/>
        <v>0</v>
      </c>
      <c r="BT73" s="40">
        <f t="shared" si="172"/>
        <v>0</v>
      </c>
      <c r="BU73" s="40">
        <f t="shared" si="172"/>
        <v>0</v>
      </c>
      <c r="BV73" s="40">
        <f t="shared" si="172"/>
        <v>0</v>
      </c>
      <c r="BW73" s="40">
        <f t="shared" si="172"/>
        <v>0</v>
      </c>
      <c r="BX73" s="40">
        <f t="shared" si="172"/>
        <v>0</v>
      </c>
      <c r="BY73" s="40">
        <f t="shared" si="172"/>
        <v>0</v>
      </c>
      <c r="BZ73" s="40">
        <f t="shared" si="172"/>
        <v>0</v>
      </c>
      <c r="CA73" s="40">
        <f t="shared" si="172"/>
        <v>0</v>
      </c>
      <c r="CB73" s="40">
        <f t="shared" si="172"/>
        <v>0</v>
      </c>
      <c r="CC73" s="40">
        <f t="shared" si="172"/>
        <v>0</v>
      </c>
      <c r="CD73" s="40">
        <f t="shared" si="172"/>
        <v>0</v>
      </c>
      <c r="CE73" s="40">
        <f t="shared" si="172"/>
        <v>0</v>
      </c>
      <c r="CF73" s="40">
        <f t="shared" ref="CF73:CZ73" si="173">CF74+CF76</f>
        <v>0</v>
      </c>
      <c r="CG73" s="40">
        <f t="shared" si="173"/>
        <v>0</v>
      </c>
      <c r="CH73" s="40">
        <f t="shared" si="173"/>
        <v>0</v>
      </c>
      <c r="CI73" s="40">
        <f t="shared" si="173"/>
        <v>0</v>
      </c>
      <c r="CJ73" s="40">
        <f t="shared" si="173"/>
        <v>0</v>
      </c>
      <c r="CK73" s="40">
        <f t="shared" si="173"/>
        <v>0</v>
      </c>
      <c r="CL73" s="40">
        <f t="shared" si="173"/>
        <v>0</v>
      </c>
      <c r="CM73" s="40">
        <f t="shared" si="173"/>
        <v>0</v>
      </c>
      <c r="CN73" s="40">
        <f t="shared" si="173"/>
        <v>0</v>
      </c>
      <c r="CO73" s="40">
        <f t="shared" si="173"/>
        <v>0</v>
      </c>
      <c r="CP73" s="40">
        <f t="shared" si="173"/>
        <v>0</v>
      </c>
      <c r="CQ73" s="40">
        <f t="shared" si="173"/>
        <v>36.494102628</v>
      </c>
      <c r="CR73" s="40">
        <f t="shared" si="173"/>
        <v>0</v>
      </c>
      <c r="CS73" s="40">
        <f t="shared" si="173"/>
        <v>0</v>
      </c>
      <c r="CT73" s="40">
        <f t="shared" si="173"/>
        <v>36.494102628</v>
      </c>
      <c r="CU73" s="40">
        <f t="shared" si="173"/>
        <v>0</v>
      </c>
      <c r="CV73" s="40">
        <f t="shared" si="173"/>
        <v>41.136870000000002</v>
      </c>
      <c r="CW73" s="40">
        <f t="shared" si="173"/>
        <v>0</v>
      </c>
      <c r="CX73" s="40">
        <f t="shared" si="173"/>
        <v>0</v>
      </c>
      <c r="CY73" s="40">
        <f t="shared" si="173"/>
        <v>41.136870000000002</v>
      </c>
      <c r="CZ73" s="40">
        <f t="shared" si="173"/>
        <v>0</v>
      </c>
      <c r="DA73" s="38" t="s">
        <v>81</v>
      </c>
    </row>
    <row r="74" spans="1:115" ht="47.25" x14ac:dyDescent="0.25">
      <c r="A74" s="50" t="s">
        <v>124</v>
      </c>
      <c r="B74" s="51" t="s">
        <v>125</v>
      </c>
      <c r="C74" s="52" t="s">
        <v>80</v>
      </c>
      <c r="D74" s="53" t="s">
        <v>81</v>
      </c>
      <c r="E74" s="53" t="s">
        <v>81</v>
      </c>
      <c r="F74" s="53" t="s">
        <v>81</v>
      </c>
      <c r="G74" s="53" t="s">
        <v>81</v>
      </c>
      <c r="H74" s="53" t="s">
        <v>81</v>
      </c>
      <c r="I74" s="54">
        <f>SUM(I75)</f>
        <v>10.157843566</v>
      </c>
      <c r="J74" s="53" t="s">
        <v>81</v>
      </c>
      <c r="K74" s="53" t="s">
        <v>81</v>
      </c>
      <c r="L74" s="54">
        <f>SUM(L75)</f>
        <v>10.157842285999999</v>
      </c>
      <c r="M74" s="53" t="s">
        <v>81</v>
      </c>
      <c r="N74" s="54">
        <f t="shared" ref="N74:O74" si="174">SUM(N75)</f>
        <v>0</v>
      </c>
      <c r="O74" s="54">
        <f t="shared" si="174"/>
        <v>3.1578435659999999</v>
      </c>
      <c r="P74" s="53" t="s">
        <v>81</v>
      </c>
      <c r="Q74" s="54">
        <f>SUM(Q75)</f>
        <v>0</v>
      </c>
      <c r="R74" s="53" t="s">
        <v>81</v>
      </c>
      <c r="S74" s="54" t="s">
        <v>81</v>
      </c>
      <c r="T74" s="54">
        <f t="shared" ref="T74:CE74" si="175">SUM(T75)</f>
        <v>10.157842285999999</v>
      </c>
      <c r="U74" s="54">
        <f t="shared" si="175"/>
        <v>10.157842285999999</v>
      </c>
      <c r="V74" s="54">
        <f t="shared" si="175"/>
        <v>6.9999987199999998</v>
      </c>
      <c r="W74" s="54">
        <f t="shared" si="175"/>
        <v>0</v>
      </c>
      <c r="X74" s="54">
        <f t="shared" si="175"/>
        <v>0</v>
      </c>
      <c r="Y74" s="54">
        <f t="shared" si="175"/>
        <v>6.9999987199999998</v>
      </c>
      <c r="Z74" s="54">
        <f t="shared" si="175"/>
        <v>0</v>
      </c>
      <c r="AA74" s="54">
        <f t="shared" si="175"/>
        <v>0</v>
      </c>
      <c r="AB74" s="54">
        <f t="shared" si="175"/>
        <v>6.9999987199999998</v>
      </c>
      <c r="AC74" s="54">
        <f t="shared" si="175"/>
        <v>0</v>
      </c>
      <c r="AD74" s="54">
        <f t="shared" si="175"/>
        <v>6.9999987199999998</v>
      </c>
      <c r="AE74" s="54">
        <f t="shared" si="175"/>
        <v>0</v>
      </c>
      <c r="AF74" s="54">
        <f t="shared" si="175"/>
        <v>0</v>
      </c>
      <c r="AG74" s="54">
        <f t="shared" si="175"/>
        <v>6.9999987199999998</v>
      </c>
      <c r="AH74" s="54">
        <f t="shared" si="175"/>
        <v>0</v>
      </c>
      <c r="AI74" s="54">
        <f t="shared" si="175"/>
        <v>0</v>
      </c>
      <c r="AJ74" s="54">
        <f t="shared" si="175"/>
        <v>0</v>
      </c>
      <c r="AK74" s="54">
        <f t="shared" si="175"/>
        <v>0</v>
      </c>
      <c r="AL74" s="54">
        <f t="shared" si="175"/>
        <v>0</v>
      </c>
      <c r="AM74" s="54">
        <f t="shared" si="175"/>
        <v>0</v>
      </c>
      <c r="AN74" s="54">
        <f t="shared" si="175"/>
        <v>0</v>
      </c>
      <c r="AO74" s="54">
        <f t="shared" si="175"/>
        <v>0</v>
      </c>
      <c r="AP74" s="54">
        <f t="shared" si="175"/>
        <v>0</v>
      </c>
      <c r="AQ74" s="54">
        <f t="shared" si="175"/>
        <v>0</v>
      </c>
      <c r="AR74" s="54">
        <f t="shared" si="175"/>
        <v>0</v>
      </c>
      <c r="AS74" s="54">
        <f t="shared" si="175"/>
        <v>0</v>
      </c>
      <c r="AT74" s="54">
        <f t="shared" si="175"/>
        <v>0</v>
      </c>
      <c r="AU74" s="54">
        <f t="shared" si="175"/>
        <v>0</v>
      </c>
      <c r="AV74" s="54">
        <f t="shared" si="175"/>
        <v>0</v>
      </c>
      <c r="AW74" s="54">
        <f t="shared" si="175"/>
        <v>0</v>
      </c>
      <c r="AX74" s="54">
        <f t="shared" si="175"/>
        <v>0</v>
      </c>
      <c r="AY74" s="54">
        <f t="shared" si="175"/>
        <v>0</v>
      </c>
      <c r="AZ74" s="54">
        <f t="shared" si="175"/>
        <v>0</v>
      </c>
      <c r="BA74" s="54">
        <f t="shared" si="175"/>
        <v>0</v>
      </c>
      <c r="BB74" s="54">
        <f t="shared" si="175"/>
        <v>0</v>
      </c>
      <c r="BC74" s="54">
        <f t="shared" si="175"/>
        <v>0</v>
      </c>
      <c r="BD74" s="54">
        <f t="shared" si="175"/>
        <v>0</v>
      </c>
      <c r="BE74" s="54">
        <f t="shared" si="175"/>
        <v>0</v>
      </c>
      <c r="BF74" s="54">
        <f t="shared" si="175"/>
        <v>0</v>
      </c>
      <c r="BG74" s="54">
        <f t="shared" si="175"/>
        <v>0</v>
      </c>
      <c r="BH74" s="54">
        <f t="shared" si="175"/>
        <v>0</v>
      </c>
      <c r="BI74" s="54">
        <f t="shared" si="175"/>
        <v>0</v>
      </c>
      <c r="BJ74" s="54">
        <f t="shared" si="175"/>
        <v>0</v>
      </c>
      <c r="BK74" s="54">
        <f t="shared" si="175"/>
        <v>0</v>
      </c>
      <c r="BL74" s="54">
        <f t="shared" si="175"/>
        <v>0</v>
      </c>
      <c r="BM74" s="54">
        <f t="shared" si="175"/>
        <v>0</v>
      </c>
      <c r="BN74" s="54">
        <f t="shared" si="175"/>
        <v>0</v>
      </c>
      <c r="BO74" s="54">
        <f t="shared" si="175"/>
        <v>0</v>
      </c>
      <c r="BP74" s="54">
        <f t="shared" si="175"/>
        <v>0</v>
      </c>
      <c r="BQ74" s="54">
        <f t="shared" si="175"/>
        <v>0</v>
      </c>
      <c r="BR74" s="54">
        <f t="shared" si="175"/>
        <v>0</v>
      </c>
      <c r="BS74" s="54">
        <f t="shared" si="175"/>
        <v>0</v>
      </c>
      <c r="BT74" s="54">
        <f t="shared" si="175"/>
        <v>0</v>
      </c>
      <c r="BU74" s="54">
        <f t="shared" si="175"/>
        <v>0</v>
      </c>
      <c r="BV74" s="54">
        <f t="shared" si="175"/>
        <v>0</v>
      </c>
      <c r="BW74" s="54">
        <f t="shared" si="175"/>
        <v>0</v>
      </c>
      <c r="BX74" s="54">
        <f t="shared" si="175"/>
        <v>0</v>
      </c>
      <c r="BY74" s="54">
        <f t="shared" si="175"/>
        <v>0</v>
      </c>
      <c r="BZ74" s="54">
        <f t="shared" si="175"/>
        <v>0</v>
      </c>
      <c r="CA74" s="54">
        <f t="shared" si="175"/>
        <v>0</v>
      </c>
      <c r="CB74" s="54">
        <f t="shared" si="175"/>
        <v>0</v>
      </c>
      <c r="CC74" s="54">
        <f t="shared" si="175"/>
        <v>0</v>
      </c>
      <c r="CD74" s="54">
        <f t="shared" si="175"/>
        <v>0</v>
      </c>
      <c r="CE74" s="54">
        <f t="shared" si="175"/>
        <v>0</v>
      </c>
      <c r="CF74" s="54">
        <f t="shared" ref="CF74:CZ74" si="176">SUM(CF75)</f>
        <v>0</v>
      </c>
      <c r="CG74" s="54">
        <f t="shared" si="176"/>
        <v>0</v>
      </c>
      <c r="CH74" s="54">
        <f t="shared" si="176"/>
        <v>0</v>
      </c>
      <c r="CI74" s="54">
        <f t="shared" si="176"/>
        <v>0</v>
      </c>
      <c r="CJ74" s="54">
        <f t="shared" si="176"/>
        <v>0</v>
      </c>
      <c r="CK74" s="54">
        <f t="shared" si="176"/>
        <v>0</v>
      </c>
      <c r="CL74" s="54">
        <f t="shared" si="176"/>
        <v>0</v>
      </c>
      <c r="CM74" s="54">
        <f t="shared" si="176"/>
        <v>0</v>
      </c>
      <c r="CN74" s="54">
        <f t="shared" si="176"/>
        <v>0</v>
      </c>
      <c r="CO74" s="54">
        <f t="shared" si="176"/>
        <v>0</v>
      </c>
      <c r="CP74" s="54">
        <f t="shared" si="176"/>
        <v>0</v>
      </c>
      <c r="CQ74" s="54">
        <f t="shared" si="176"/>
        <v>0</v>
      </c>
      <c r="CR74" s="54">
        <f t="shared" si="176"/>
        <v>0</v>
      </c>
      <c r="CS74" s="54">
        <f t="shared" si="176"/>
        <v>0</v>
      </c>
      <c r="CT74" s="54">
        <f t="shared" si="176"/>
        <v>0</v>
      </c>
      <c r="CU74" s="54">
        <f t="shared" si="176"/>
        <v>0</v>
      </c>
      <c r="CV74" s="54">
        <f t="shared" si="176"/>
        <v>0</v>
      </c>
      <c r="CW74" s="54">
        <f t="shared" si="176"/>
        <v>0</v>
      </c>
      <c r="CX74" s="54">
        <f t="shared" si="176"/>
        <v>0</v>
      </c>
      <c r="CY74" s="54">
        <f t="shared" si="176"/>
        <v>0</v>
      </c>
      <c r="CZ74" s="54">
        <f t="shared" si="176"/>
        <v>0</v>
      </c>
      <c r="DA74" s="55" t="s">
        <v>81</v>
      </c>
    </row>
    <row r="75" spans="1:115" s="4" customFormat="1" ht="78.75" x14ac:dyDescent="0.25">
      <c r="A75" s="46" t="s">
        <v>124</v>
      </c>
      <c r="B75" s="106" t="s">
        <v>341</v>
      </c>
      <c r="C75" s="101" t="s">
        <v>342</v>
      </c>
      <c r="D75" s="105" t="s">
        <v>275</v>
      </c>
      <c r="E75" s="105">
        <v>2022</v>
      </c>
      <c r="F75" s="105">
        <v>2023</v>
      </c>
      <c r="G75" s="105">
        <v>2023</v>
      </c>
      <c r="H75" s="26" t="s">
        <v>81</v>
      </c>
      <c r="I75" s="24">
        <v>10.157843566</v>
      </c>
      <c r="J75" s="3" t="s">
        <v>402</v>
      </c>
      <c r="K75" s="26" t="s">
        <v>81</v>
      </c>
      <c r="L75" s="19">
        <f t="shared" ref="L75" si="177">U75</f>
        <v>10.157842285999999</v>
      </c>
      <c r="M75" s="3" t="s">
        <v>397</v>
      </c>
      <c r="N75" s="24">
        <v>0</v>
      </c>
      <c r="O75" s="24">
        <v>3.1578435659999999</v>
      </c>
      <c r="P75" s="26" t="s">
        <v>81</v>
      </c>
      <c r="Q75" s="24">
        <v>0</v>
      </c>
      <c r="R75" s="26" t="s">
        <v>81</v>
      </c>
      <c r="S75" s="28" t="s">
        <v>81</v>
      </c>
      <c r="T75" s="19">
        <f t="shared" ref="T75" si="178">O75+V75</f>
        <v>10.157842285999999</v>
      </c>
      <c r="U75" s="24">
        <f t="shared" ref="U75" si="179">O75+X75+AD75</f>
        <v>10.157842285999999</v>
      </c>
      <c r="V75" s="19">
        <f t="shared" ref="V75" si="180">Y75+AI75+AS75+BC75+BM75+BW75+CG75</f>
        <v>6.9999987199999998</v>
      </c>
      <c r="W75" s="19">
        <f t="shared" ref="W75" si="181">AI75+AS75+BC75+BM75+BW75+CG75</f>
        <v>0</v>
      </c>
      <c r="X75" s="24">
        <f t="shared" ref="X75" si="182">AN75+AS75+BC75+BM75+BW75+CG75</f>
        <v>0</v>
      </c>
      <c r="Y75" s="24">
        <f t="shared" ref="Y75" si="183">SUM(Z75:AC75)</f>
        <v>6.9999987199999998</v>
      </c>
      <c r="Z75" s="24">
        <v>0</v>
      </c>
      <c r="AA75" s="24">
        <v>0</v>
      </c>
      <c r="AB75" s="24">
        <v>6.9999987199999998</v>
      </c>
      <c r="AC75" s="24">
        <v>0</v>
      </c>
      <c r="AD75" s="24">
        <f t="shared" ref="AD75" si="184">SUM(AE75:AH75)</f>
        <v>6.9999987199999998</v>
      </c>
      <c r="AE75" s="24">
        <v>0</v>
      </c>
      <c r="AF75" s="24">
        <v>0</v>
      </c>
      <c r="AG75" s="24">
        <v>6.9999987199999998</v>
      </c>
      <c r="AH75" s="24">
        <v>0</v>
      </c>
      <c r="AI75" s="24">
        <f t="shared" ref="AI75" si="185">SUM(AJ75:AM75)</f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f t="shared" ref="AN75" si="186">SUM(AO75:AR75)</f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f t="shared" ref="AS75" si="187">SUM(AT75:AW75)</f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f t="shared" ref="AX75" si="188">SUM(AY75:BB75)</f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f t="shared" ref="BC75" si="189">SUM(BD75:BG75)</f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f t="shared" ref="BH75" si="190">SUM(BI75:BL75)</f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f t="shared" ref="BM75" si="191">SUM(BN75:BQ75)</f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f t="shared" ref="BR75" si="192">SUM(BS75:BV75)</f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f t="shared" ref="BW75" si="193">SUM(BX75:CA75)</f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f t="shared" ref="CB75" si="194">SUM(CC75:CF75)</f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f t="shared" ref="CG75" si="195">SUM(CH75:CK75)</f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f t="shared" ref="CL75" si="196">SUM(CM75:CP75)</f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f t="shared" ref="CQ75" si="197">AI75+AS75+BC75+BM75+BW75+CG75</f>
        <v>0</v>
      </c>
      <c r="CR75" s="24">
        <f t="shared" ref="CR75" si="198">AJ75+AT75+BD75+BN75+BX75+CH75</f>
        <v>0</v>
      </c>
      <c r="CS75" s="24">
        <f t="shared" ref="CS75" si="199">AK75+AU75+BE75+BO75+BY75+CI75</f>
        <v>0</v>
      </c>
      <c r="CT75" s="24">
        <f t="shared" ref="CT75" si="200">AL75+AV75+BF75+BP75+BZ75+CJ75</f>
        <v>0</v>
      </c>
      <c r="CU75" s="24">
        <f t="shared" ref="CU75" si="201">AM75+AW75+BG75+BQ75+CA75+CK75</f>
        <v>0</v>
      </c>
      <c r="CV75" s="24">
        <f t="shared" ref="CV75" si="202">AN75+AS75+BC75+BM75+BW75+CG75</f>
        <v>0</v>
      </c>
      <c r="CW75" s="24">
        <f t="shared" ref="CW75" si="203">AO75+AT75+BD75+BN75+BX75+CH75</f>
        <v>0</v>
      </c>
      <c r="CX75" s="24">
        <f t="shared" ref="CX75" si="204">AP75+AU75+BE75+BO75+BY75+CI75</f>
        <v>0</v>
      </c>
      <c r="CY75" s="24">
        <f t="shared" ref="CY75" si="205">AQ75+AV75+BF75+BP75+BZ75+CJ75</f>
        <v>0</v>
      </c>
      <c r="CZ75" s="24">
        <f t="shared" ref="CZ75" si="206">AR75+AW75+BG75+BQ75+CA75+CK75</f>
        <v>0</v>
      </c>
      <c r="DA75" s="100" t="s">
        <v>410</v>
      </c>
      <c r="DB75" s="74"/>
      <c r="DC75" s="74"/>
      <c r="DD75" s="74"/>
      <c r="DE75" s="74"/>
      <c r="DF75" s="74"/>
      <c r="DG75" s="74"/>
      <c r="DH75" s="74"/>
      <c r="DI75" s="74"/>
      <c r="DJ75" s="74"/>
      <c r="DK75" s="74"/>
    </row>
    <row r="76" spans="1:115" ht="78.75" x14ac:dyDescent="0.25">
      <c r="A76" s="51" t="s">
        <v>126</v>
      </c>
      <c r="B76" s="80" t="s">
        <v>127</v>
      </c>
      <c r="C76" s="57" t="s">
        <v>80</v>
      </c>
      <c r="D76" s="55" t="s">
        <v>81</v>
      </c>
      <c r="E76" s="55" t="s">
        <v>81</v>
      </c>
      <c r="F76" s="55" t="s">
        <v>81</v>
      </c>
      <c r="G76" s="55" t="s">
        <v>81</v>
      </c>
      <c r="H76" s="53" t="s">
        <v>81</v>
      </c>
      <c r="I76" s="54">
        <f>SUM(I77:I81)</f>
        <v>36.494102628</v>
      </c>
      <c r="J76" s="53" t="s">
        <v>81</v>
      </c>
      <c r="K76" s="53" t="s">
        <v>81</v>
      </c>
      <c r="L76" s="54">
        <f>SUM(L77:L81)</f>
        <v>41.136870000000002</v>
      </c>
      <c r="M76" s="53" t="s">
        <v>81</v>
      </c>
      <c r="N76" s="54">
        <f t="shared" ref="N76:O76" si="207">SUM(N77:N81)</f>
        <v>0</v>
      </c>
      <c r="O76" s="54">
        <f t="shared" si="207"/>
        <v>0</v>
      </c>
      <c r="P76" s="53" t="s">
        <v>81</v>
      </c>
      <c r="Q76" s="54">
        <f>SUM(Q77:Q81)</f>
        <v>11.80118</v>
      </c>
      <c r="R76" s="53" t="s">
        <v>81</v>
      </c>
      <c r="S76" s="53" t="s">
        <v>81</v>
      </c>
      <c r="T76" s="54">
        <f t="shared" ref="T76:CE76" si="208">SUM(T77:T81)</f>
        <v>36.494102628</v>
      </c>
      <c r="U76" s="54">
        <f t="shared" si="208"/>
        <v>41.136870000000002</v>
      </c>
      <c r="V76" s="54">
        <f t="shared" si="208"/>
        <v>36.494102628</v>
      </c>
      <c r="W76" s="54">
        <f t="shared" si="208"/>
        <v>36.494102628</v>
      </c>
      <c r="X76" s="54">
        <f t="shared" si="208"/>
        <v>41.136870000000002</v>
      </c>
      <c r="Y76" s="54">
        <f t="shared" si="208"/>
        <v>0</v>
      </c>
      <c r="Z76" s="54">
        <f t="shared" si="208"/>
        <v>0</v>
      </c>
      <c r="AA76" s="54">
        <f t="shared" si="208"/>
        <v>0</v>
      </c>
      <c r="AB76" s="54">
        <f t="shared" si="208"/>
        <v>0</v>
      </c>
      <c r="AC76" s="54">
        <f t="shared" si="208"/>
        <v>0</v>
      </c>
      <c r="AD76" s="54">
        <f t="shared" si="208"/>
        <v>0</v>
      </c>
      <c r="AE76" s="54">
        <f t="shared" si="208"/>
        <v>0</v>
      </c>
      <c r="AF76" s="54">
        <f t="shared" si="208"/>
        <v>0</v>
      </c>
      <c r="AG76" s="54">
        <f t="shared" si="208"/>
        <v>0</v>
      </c>
      <c r="AH76" s="54">
        <f t="shared" si="208"/>
        <v>0</v>
      </c>
      <c r="AI76" s="54">
        <f t="shared" si="208"/>
        <v>12.814922628</v>
      </c>
      <c r="AJ76" s="54">
        <f t="shared" si="208"/>
        <v>0</v>
      </c>
      <c r="AK76" s="54">
        <f t="shared" si="208"/>
        <v>0</v>
      </c>
      <c r="AL76" s="54">
        <f t="shared" si="208"/>
        <v>12.814922628</v>
      </c>
      <c r="AM76" s="54">
        <f t="shared" si="208"/>
        <v>0</v>
      </c>
      <c r="AN76" s="54">
        <f t="shared" si="208"/>
        <v>17.457689999999999</v>
      </c>
      <c r="AO76" s="54">
        <f t="shared" si="208"/>
        <v>0</v>
      </c>
      <c r="AP76" s="54">
        <f t="shared" si="208"/>
        <v>0</v>
      </c>
      <c r="AQ76" s="54">
        <f t="shared" si="208"/>
        <v>17.457689999999999</v>
      </c>
      <c r="AR76" s="54">
        <f t="shared" si="208"/>
        <v>0</v>
      </c>
      <c r="AS76" s="54">
        <f t="shared" si="208"/>
        <v>23.679180000000002</v>
      </c>
      <c r="AT76" s="54">
        <f t="shared" si="208"/>
        <v>0</v>
      </c>
      <c r="AU76" s="54">
        <f t="shared" si="208"/>
        <v>0</v>
      </c>
      <c r="AV76" s="54">
        <f t="shared" si="208"/>
        <v>23.679180000000002</v>
      </c>
      <c r="AW76" s="54">
        <f t="shared" si="208"/>
        <v>0</v>
      </c>
      <c r="AX76" s="54">
        <f t="shared" si="208"/>
        <v>0</v>
      </c>
      <c r="AY76" s="54">
        <f t="shared" si="208"/>
        <v>0</v>
      </c>
      <c r="AZ76" s="54">
        <f t="shared" si="208"/>
        <v>0</v>
      </c>
      <c r="BA76" s="54">
        <f t="shared" si="208"/>
        <v>0</v>
      </c>
      <c r="BB76" s="54">
        <f t="shared" si="208"/>
        <v>0</v>
      </c>
      <c r="BC76" s="54">
        <f t="shared" si="208"/>
        <v>0</v>
      </c>
      <c r="BD76" s="54">
        <f t="shared" si="208"/>
        <v>0</v>
      </c>
      <c r="BE76" s="54">
        <f t="shared" si="208"/>
        <v>0</v>
      </c>
      <c r="BF76" s="54">
        <f t="shared" si="208"/>
        <v>0</v>
      </c>
      <c r="BG76" s="54">
        <f t="shared" si="208"/>
        <v>0</v>
      </c>
      <c r="BH76" s="54">
        <f t="shared" si="208"/>
        <v>0</v>
      </c>
      <c r="BI76" s="54">
        <f t="shared" si="208"/>
        <v>0</v>
      </c>
      <c r="BJ76" s="54">
        <f t="shared" si="208"/>
        <v>0</v>
      </c>
      <c r="BK76" s="54">
        <f t="shared" si="208"/>
        <v>0</v>
      </c>
      <c r="BL76" s="54">
        <f t="shared" si="208"/>
        <v>0</v>
      </c>
      <c r="BM76" s="54">
        <f t="shared" si="208"/>
        <v>0</v>
      </c>
      <c r="BN76" s="54">
        <f t="shared" si="208"/>
        <v>0</v>
      </c>
      <c r="BO76" s="54">
        <f t="shared" si="208"/>
        <v>0</v>
      </c>
      <c r="BP76" s="54">
        <f t="shared" si="208"/>
        <v>0</v>
      </c>
      <c r="BQ76" s="54">
        <f t="shared" si="208"/>
        <v>0</v>
      </c>
      <c r="BR76" s="54">
        <f t="shared" si="208"/>
        <v>0</v>
      </c>
      <c r="BS76" s="54">
        <f t="shared" si="208"/>
        <v>0</v>
      </c>
      <c r="BT76" s="54">
        <f t="shared" si="208"/>
        <v>0</v>
      </c>
      <c r="BU76" s="54">
        <f t="shared" si="208"/>
        <v>0</v>
      </c>
      <c r="BV76" s="54">
        <f t="shared" si="208"/>
        <v>0</v>
      </c>
      <c r="BW76" s="54">
        <f t="shared" si="208"/>
        <v>0</v>
      </c>
      <c r="BX76" s="54">
        <f t="shared" si="208"/>
        <v>0</v>
      </c>
      <c r="BY76" s="54">
        <f t="shared" si="208"/>
        <v>0</v>
      </c>
      <c r="BZ76" s="54">
        <f t="shared" si="208"/>
        <v>0</v>
      </c>
      <c r="CA76" s="54">
        <f t="shared" si="208"/>
        <v>0</v>
      </c>
      <c r="CB76" s="54">
        <f t="shared" si="208"/>
        <v>0</v>
      </c>
      <c r="CC76" s="54">
        <f t="shared" si="208"/>
        <v>0</v>
      </c>
      <c r="CD76" s="54">
        <f t="shared" si="208"/>
        <v>0</v>
      </c>
      <c r="CE76" s="54">
        <f t="shared" si="208"/>
        <v>0</v>
      </c>
      <c r="CF76" s="54">
        <f t="shared" ref="CF76:CZ76" si="209">SUM(CF77:CF81)</f>
        <v>0</v>
      </c>
      <c r="CG76" s="54">
        <f t="shared" si="209"/>
        <v>0</v>
      </c>
      <c r="CH76" s="54">
        <f t="shared" si="209"/>
        <v>0</v>
      </c>
      <c r="CI76" s="54">
        <f t="shared" si="209"/>
        <v>0</v>
      </c>
      <c r="CJ76" s="54">
        <f t="shared" si="209"/>
        <v>0</v>
      </c>
      <c r="CK76" s="54">
        <f t="shared" si="209"/>
        <v>0</v>
      </c>
      <c r="CL76" s="54">
        <f t="shared" si="209"/>
        <v>0</v>
      </c>
      <c r="CM76" s="54">
        <f t="shared" si="209"/>
        <v>0</v>
      </c>
      <c r="CN76" s="54">
        <f t="shared" si="209"/>
        <v>0</v>
      </c>
      <c r="CO76" s="54">
        <f t="shared" si="209"/>
        <v>0</v>
      </c>
      <c r="CP76" s="54">
        <f t="shared" si="209"/>
        <v>0</v>
      </c>
      <c r="CQ76" s="54">
        <f t="shared" si="209"/>
        <v>36.494102628</v>
      </c>
      <c r="CR76" s="54">
        <f t="shared" si="209"/>
        <v>0</v>
      </c>
      <c r="CS76" s="54">
        <f t="shared" si="209"/>
        <v>0</v>
      </c>
      <c r="CT76" s="54">
        <f t="shared" si="209"/>
        <v>36.494102628</v>
      </c>
      <c r="CU76" s="54">
        <f t="shared" si="209"/>
        <v>0</v>
      </c>
      <c r="CV76" s="54">
        <f t="shared" si="209"/>
        <v>41.136870000000002</v>
      </c>
      <c r="CW76" s="54">
        <f t="shared" si="209"/>
        <v>0</v>
      </c>
      <c r="CX76" s="54">
        <f t="shared" si="209"/>
        <v>0</v>
      </c>
      <c r="CY76" s="54">
        <f t="shared" si="209"/>
        <v>41.136870000000002</v>
      </c>
      <c r="CZ76" s="54">
        <f t="shared" si="209"/>
        <v>0</v>
      </c>
      <c r="DA76" s="55" t="s">
        <v>81</v>
      </c>
    </row>
    <row r="77" spans="1:115" s="4" customFormat="1" ht="110.25" x14ac:dyDescent="0.25">
      <c r="A77" s="46" t="s">
        <v>126</v>
      </c>
      <c r="B77" s="106" t="s">
        <v>343</v>
      </c>
      <c r="C77" s="101" t="s">
        <v>344</v>
      </c>
      <c r="D77" s="105" t="s">
        <v>191</v>
      </c>
      <c r="E77" s="105">
        <v>2024</v>
      </c>
      <c r="F77" s="105">
        <v>2024</v>
      </c>
      <c r="G77" s="105">
        <v>2024</v>
      </c>
      <c r="H77" s="26" t="s">
        <v>81</v>
      </c>
      <c r="I77" s="24">
        <v>5.2627835520000001</v>
      </c>
      <c r="J77" s="3" t="s">
        <v>404</v>
      </c>
      <c r="K77" s="26" t="s">
        <v>81</v>
      </c>
      <c r="L77" s="19">
        <f t="shared" ref="L77" si="210">U77</f>
        <v>6.7490300000000003</v>
      </c>
      <c r="M77" s="3" t="s">
        <v>205</v>
      </c>
      <c r="N77" s="24">
        <v>0</v>
      </c>
      <c r="O77" s="24">
        <v>0</v>
      </c>
      <c r="P77" s="26" t="s">
        <v>81</v>
      </c>
      <c r="Q77" s="24">
        <v>0</v>
      </c>
      <c r="R77" s="26" t="s">
        <v>81</v>
      </c>
      <c r="S77" s="28" t="s">
        <v>81</v>
      </c>
      <c r="T77" s="19">
        <f t="shared" ref="T77:T81" si="211">O77+V77</f>
        <v>5.2627835520000001</v>
      </c>
      <c r="U77" s="24">
        <f t="shared" ref="U77:U81" si="212">O77+X77+AD77</f>
        <v>6.7490300000000003</v>
      </c>
      <c r="V77" s="19">
        <f t="shared" ref="V77:V81" si="213">Y77+AI77+AS77+BC77+BM77+BW77+CG77</f>
        <v>5.2627835520000001</v>
      </c>
      <c r="W77" s="19">
        <f t="shared" ref="W77:W81" si="214">AI77+AS77+BC77+BM77+BW77+CG77</f>
        <v>5.2627835520000001</v>
      </c>
      <c r="X77" s="24">
        <f>AN77+AS77+BC77+BM77+BW77+CG77</f>
        <v>6.7490300000000003</v>
      </c>
      <c r="Y77" s="24">
        <f t="shared" ref="Y77" si="215">SUM(Z77:AC77)</f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f t="shared" ref="AD77" si="216">SUM(AE77:AH77)</f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f t="shared" ref="AI77" si="217">SUM(AJ77:AM77)</f>
        <v>5.2627835520000001</v>
      </c>
      <c r="AJ77" s="24">
        <v>0</v>
      </c>
      <c r="AK77" s="24">
        <v>0</v>
      </c>
      <c r="AL77" s="24">
        <v>5.2627835520000001</v>
      </c>
      <c r="AM77" s="24">
        <v>0</v>
      </c>
      <c r="AN77" s="24">
        <f t="shared" ref="AN77" si="218">SUM(AO77:AR77)</f>
        <v>6.7490300000000003</v>
      </c>
      <c r="AO77" s="24">
        <v>0</v>
      </c>
      <c r="AP77" s="24">
        <v>0</v>
      </c>
      <c r="AQ77" s="24">
        <v>6.7490300000000003</v>
      </c>
      <c r="AR77" s="24">
        <v>0</v>
      </c>
      <c r="AS77" s="24">
        <f t="shared" ref="AS77" si="219">SUM(AT77:AW77)</f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f t="shared" ref="AX77" si="220">SUM(AY77:BB77)</f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f t="shared" ref="BC77" si="221">SUM(BD77:BG77)</f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f t="shared" ref="BH77" si="222">SUM(BI77:BL77)</f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f t="shared" ref="BM77" si="223">SUM(BN77:BQ77)</f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f t="shared" ref="BR77" si="224">SUM(BS77:BV77)</f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f t="shared" ref="BW77" si="225">SUM(BX77:CA77)</f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f t="shared" ref="CB77" si="226">SUM(CC77:CF77)</f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f t="shared" ref="CG77" si="227">SUM(CH77:CK77)</f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f t="shared" ref="CL77" si="228">SUM(CM77:CP77)</f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f t="shared" ref="CQ77:CQ81" si="229">AI77+AS77+BC77+BM77+BW77+CG77</f>
        <v>5.2627835520000001</v>
      </c>
      <c r="CR77" s="24">
        <f t="shared" ref="CR77:CR81" si="230">AJ77+AT77+BD77+BN77+BX77+CH77</f>
        <v>0</v>
      </c>
      <c r="CS77" s="24">
        <f t="shared" ref="CS77:CS81" si="231">AK77+AU77+BE77+BO77+BY77+CI77</f>
        <v>0</v>
      </c>
      <c r="CT77" s="24">
        <f t="shared" ref="CT77:CT81" si="232">AL77+AV77+BF77+BP77+BZ77+CJ77</f>
        <v>5.2627835520000001</v>
      </c>
      <c r="CU77" s="24">
        <f t="shared" ref="CU77:CU81" si="233">AM77+AW77+BG77+BQ77+CA77+CK77</f>
        <v>0</v>
      </c>
      <c r="CV77" s="24">
        <f>AN77+AS77+BC77+BM77+BW77+CG77</f>
        <v>6.7490300000000003</v>
      </c>
      <c r="CW77" s="24">
        <f t="shared" ref="CW77:CW81" si="234">AO77+AT77+BD77+BN77+BX77+CH77</f>
        <v>0</v>
      </c>
      <c r="CX77" s="24">
        <f t="shared" ref="CX77:CX81" si="235">AP77+AU77+BE77+BO77+BY77+CI77</f>
        <v>0</v>
      </c>
      <c r="CY77" s="24">
        <f t="shared" ref="CY77:CY81" si="236">AQ77+AV77+BF77+BP77+BZ77+CJ77</f>
        <v>6.7490300000000003</v>
      </c>
      <c r="CZ77" s="24">
        <f t="shared" ref="CZ77:CZ81" si="237">AR77+AW77+BG77+BQ77+CA77+CK77</f>
        <v>0</v>
      </c>
      <c r="DA77" s="104" t="s">
        <v>411</v>
      </c>
      <c r="DB77" s="74"/>
      <c r="DC77" s="74"/>
      <c r="DD77" s="74"/>
      <c r="DE77" s="74"/>
      <c r="DF77" s="74"/>
      <c r="DG77" s="74"/>
      <c r="DH77" s="74"/>
      <c r="DI77" s="74"/>
      <c r="DJ77" s="74"/>
      <c r="DK77" s="74"/>
    </row>
    <row r="78" spans="1:115" s="4" customFormat="1" ht="126" x14ac:dyDescent="0.25">
      <c r="A78" s="46" t="s">
        <v>126</v>
      </c>
      <c r="B78" s="106" t="s">
        <v>345</v>
      </c>
      <c r="C78" s="101" t="s">
        <v>346</v>
      </c>
      <c r="D78" s="105" t="s">
        <v>191</v>
      </c>
      <c r="E78" s="105">
        <v>2024</v>
      </c>
      <c r="F78" s="105">
        <v>2025</v>
      </c>
      <c r="G78" s="105">
        <v>2024</v>
      </c>
      <c r="H78" s="26" t="s">
        <v>81</v>
      </c>
      <c r="I78" s="24">
        <v>7.5521390759999996</v>
      </c>
      <c r="J78" s="3" t="s">
        <v>405</v>
      </c>
      <c r="K78" s="26" t="s">
        <v>81</v>
      </c>
      <c r="L78" s="19">
        <f t="shared" ref="L78" si="238">U78</f>
        <v>10.70866</v>
      </c>
      <c r="M78" s="3" t="s">
        <v>205</v>
      </c>
      <c r="N78" s="24">
        <v>0</v>
      </c>
      <c r="O78" s="24">
        <v>0</v>
      </c>
      <c r="P78" s="26" t="s">
        <v>81</v>
      </c>
      <c r="Q78" s="24">
        <v>0</v>
      </c>
      <c r="R78" s="26" t="s">
        <v>81</v>
      </c>
      <c r="S78" s="28" t="s">
        <v>81</v>
      </c>
      <c r="T78" s="19">
        <f t="shared" si="211"/>
        <v>7.5521390759999996</v>
      </c>
      <c r="U78" s="24">
        <f t="shared" si="212"/>
        <v>10.70866</v>
      </c>
      <c r="V78" s="19">
        <f t="shared" si="213"/>
        <v>7.5521390759999996</v>
      </c>
      <c r="W78" s="19">
        <f t="shared" si="214"/>
        <v>7.5521390759999996</v>
      </c>
      <c r="X78" s="24">
        <f>AN78+AS78+BC78+BM78+BW78+CG78</f>
        <v>10.70866</v>
      </c>
      <c r="Y78" s="24">
        <f t="shared" ref="Y78" si="239">SUM(Z78:AC78)</f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f t="shared" ref="AD78" si="240">SUM(AE78:AH78)</f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f t="shared" ref="AI78" si="241">SUM(AJ78:AM78)</f>
        <v>7.5521390759999996</v>
      </c>
      <c r="AJ78" s="24">
        <v>0</v>
      </c>
      <c r="AK78" s="24">
        <v>0</v>
      </c>
      <c r="AL78" s="24">
        <v>7.5521390759999996</v>
      </c>
      <c r="AM78" s="24">
        <v>0</v>
      </c>
      <c r="AN78" s="24">
        <f t="shared" ref="AN78" si="242">SUM(AO78:AR78)</f>
        <v>10.70866</v>
      </c>
      <c r="AO78" s="24">
        <v>0</v>
      </c>
      <c r="AP78" s="24">
        <v>0</v>
      </c>
      <c r="AQ78" s="24">
        <v>10.70866</v>
      </c>
      <c r="AR78" s="24">
        <v>0</v>
      </c>
      <c r="AS78" s="24">
        <f t="shared" ref="AS78" si="243">SUM(AT78:AW78)</f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f t="shared" ref="AX78" si="244">SUM(AY78:BB78)</f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f t="shared" ref="BC78" si="245">SUM(BD78:BG78)</f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f t="shared" ref="BH78" si="246">SUM(BI78:BL78)</f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f t="shared" ref="BM78" si="247">SUM(BN78:BQ78)</f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f t="shared" ref="BR78" si="248">SUM(BS78:BV78)</f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f t="shared" ref="BW78" si="249">SUM(BX78:CA78)</f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f t="shared" ref="CB78" si="250">SUM(CC78:CF78)</f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f t="shared" ref="CG78" si="251">SUM(CH78:CK78)</f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f t="shared" ref="CL78" si="252">SUM(CM78:CP78)</f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f t="shared" si="229"/>
        <v>7.5521390759999996</v>
      </c>
      <c r="CR78" s="24">
        <f t="shared" si="230"/>
        <v>0</v>
      </c>
      <c r="CS78" s="24">
        <f t="shared" si="231"/>
        <v>0</v>
      </c>
      <c r="CT78" s="24">
        <f t="shared" si="232"/>
        <v>7.5521390759999996</v>
      </c>
      <c r="CU78" s="24">
        <f t="shared" si="233"/>
        <v>0</v>
      </c>
      <c r="CV78" s="24">
        <f>AN78+AS78+BC78+BM78+BW78+CG78</f>
        <v>10.70866</v>
      </c>
      <c r="CW78" s="24">
        <f t="shared" si="234"/>
        <v>0</v>
      </c>
      <c r="CX78" s="24">
        <f t="shared" si="235"/>
        <v>0</v>
      </c>
      <c r="CY78" s="24">
        <f t="shared" si="236"/>
        <v>10.70866</v>
      </c>
      <c r="CZ78" s="24">
        <f t="shared" si="237"/>
        <v>0</v>
      </c>
      <c r="DA78" s="104" t="s">
        <v>411</v>
      </c>
      <c r="DB78" s="74"/>
      <c r="DC78" s="74"/>
      <c r="DD78" s="74"/>
      <c r="DE78" s="74"/>
      <c r="DF78" s="74"/>
      <c r="DG78" s="74"/>
      <c r="DH78" s="74"/>
      <c r="DI78" s="74"/>
      <c r="DJ78" s="74"/>
      <c r="DK78" s="74"/>
    </row>
    <row r="79" spans="1:115" ht="141.75" x14ac:dyDescent="0.25">
      <c r="A79" s="21" t="s">
        <v>126</v>
      </c>
      <c r="B79" s="3" t="s">
        <v>172</v>
      </c>
      <c r="C79" s="56" t="s">
        <v>224</v>
      </c>
      <c r="D79" s="5" t="s">
        <v>189</v>
      </c>
      <c r="E79" s="5">
        <v>2025</v>
      </c>
      <c r="F79" s="90">
        <v>2025</v>
      </c>
      <c r="G79" s="113">
        <v>2025</v>
      </c>
      <c r="H79" s="26" t="s">
        <v>81</v>
      </c>
      <c r="I79" s="24">
        <f>T79</f>
        <v>0.65</v>
      </c>
      <c r="J79" s="3" t="s">
        <v>205</v>
      </c>
      <c r="K79" s="26" t="s">
        <v>81</v>
      </c>
      <c r="L79" s="24">
        <f>U79</f>
        <v>0.65</v>
      </c>
      <c r="M79" s="3" t="s">
        <v>205</v>
      </c>
      <c r="N79" s="19">
        <v>0</v>
      </c>
      <c r="O79" s="24">
        <v>0</v>
      </c>
      <c r="P79" s="26" t="s">
        <v>81</v>
      </c>
      <c r="Q79" s="26" t="s">
        <v>81</v>
      </c>
      <c r="R79" s="26" t="s">
        <v>81</v>
      </c>
      <c r="S79" s="26" t="s">
        <v>81</v>
      </c>
      <c r="T79" s="24">
        <f t="shared" si="211"/>
        <v>0.65</v>
      </c>
      <c r="U79" s="24">
        <f t="shared" si="212"/>
        <v>0.65</v>
      </c>
      <c r="V79" s="24">
        <f t="shared" si="213"/>
        <v>0.65</v>
      </c>
      <c r="W79" s="24">
        <f t="shared" si="214"/>
        <v>0.65</v>
      </c>
      <c r="X79" s="24">
        <f t="shared" ref="X79:X81" si="253">AN79+AS79+BC79+BM79+BW79+CG79</f>
        <v>0.65</v>
      </c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19">
        <f t="shared" ref="AI79:AI80" si="254">SUM(AJ79:AM79)</f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f t="shared" ref="AN79:AN80" si="255">SUM(AO79:AR79)</f>
        <v>0</v>
      </c>
      <c r="AO79" s="19">
        <v>0</v>
      </c>
      <c r="AP79" s="19">
        <v>0</v>
      </c>
      <c r="AQ79" s="19">
        <v>0</v>
      </c>
      <c r="AR79" s="19">
        <v>0</v>
      </c>
      <c r="AS79" s="24">
        <f t="shared" ref="AS79:AS80" si="256">SUM(AT79:AW79)</f>
        <v>0.65</v>
      </c>
      <c r="AT79" s="19">
        <v>0</v>
      </c>
      <c r="AU79" s="19">
        <v>0</v>
      </c>
      <c r="AV79" s="19">
        <v>0.65</v>
      </c>
      <c r="AW79" s="19">
        <v>0</v>
      </c>
      <c r="AX79" s="24">
        <f t="shared" ref="AX79:AX80" si="257">SUM(AY79:BB79)</f>
        <v>0</v>
      </c>
      <c r="AY79" s="19">
        <v>0</v>
      </c>
      <c r="AZ79" s="19">
        <v>0</v>
      </c>
      <c r="BA79" s="19">
        <v>0</v>
      </c>
      <c r="BB79" s="19">
        <v>0</v>
      </c>
      <c r="BC79" s="19">
        <f t="shared" ref="BC79:BC80" si="258">SUM(BD79:BG79)</f>
        <v>0</v>
      </c>
      <c r="BD79" s="19">
        <v>0</v>
      </c>
      <c r="BE79" s="19">
        <v>0</v>
      </c>
      <c r="BF79" s="19">
        <v>0</v>
      </c>
      <c r="BG79" s="19">
        <v>0</v>
      </c>
      <c r="BH79" s="19">
        <f t="shared" ref="BH79:BH80" si="259">SUM(BI79:BL79)</f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f t="shared" ref="BM79:BM80" si="260">SUM(BN79:BQ79)</f>
        <v>0</v>
      </c>
      <c r="BN79" s="19">
        <v>0</v>
      </c>
      <c r="BO79" s="19">
        <v>0</v>
      </c>
      <c r="BP79" s="19">
        <v>0</v>
      </c>
      <c r="BQ79" s="19">
        <v>0</v>
      </c>
      <c r="BR79" s="19">
        <f t="shared" ref="BR79:BR80" si="261">SUM(BS79:BV79)</f>
        <v>0</v>
      </c>
      <c r="BS79" s="19">
        <v>0</v>
      </c>
      <c r="BT79" s="19">
        <v>0</v>
      </c>
      <c r="BU79" s="19">
        <v>0</v>
      </c>
      <c r="BV79" s="19">
        <v>0</v>
      </c>
      <c r="BW79" s="19">
        <f t="shared" ref="BW79:BW80" si="262">SUM(BX79:CA79)</f>
        <v>0</v>
      </c>
      <c r="BX79" s="19">
        <v>0</v>
      </c>
      <c r="BY79" s="19">
        <v>0</v>
      </c>
      <c r="BZ79" s="19">
        <v>0</v>
      </c>
      <c r="CA79" s="19">
        <v>0</v>
      </c>
      <c r="CB79" s="19">
        <f t="shared" ref="CB79:CB80" si="263">SUM(CC79:CF79)</f>
        <v>0</v>
      </c>
      <c r="CC79" s="19">
        <v>0</v>
      </c>
      <c r="CD79" s="19">
        <v>0</v>
      </c>
      <c r="CE79" s="19">
        <v>0</v>
      </c>
      <c r="CF79" s="19">
        <v>0</v>
      </c>
      <c r="CG79" s="19">
        <f t="shared" ref="CG79:CG80" si="264">SUM(CH79:CK79)</f>
        <v>0</v>
      </c>
      <c r="CH79" s="19">
        <v>0</v>
      </c>
      <c r="CI79" s="19">
        <v>0</v>
      </c>
      <c r="CJ79" s="19">
        <v>0</v>
      </c>
      <c r="CK79" s="19">
        <v>0</v>
      </c>
      <c r="CL79" s="19">
        <f t="shared" ref="CL79:CL80" si="265">SUM(CM79:CP79)</f>
        <v>0</v>
      </c>
      <c r="CM79" s="19">
        <v>0</v>
      </c>
      <c r="CN79" s="19">
        <v>0</v>
      </c>
      <c r="CO79" s="19">
        <v>0</v>
      </c>
      <c r="CP79" s="19">
        <v>0</v>
      </c>
      <c r="CQ79" s="19">
        <f t="shared" si="229"/>
        <v>0.65</v>
      </c>
      <c r="CR79" s="19">
        <f t="shared" si="230"/>
        <v>0</v>
      </c>
      <c r="CS79" s="19">
        <f t="shared" si="231"/>
        <v>0</v>
      </c>
      <c r="CT79" s="19">
        <f t="shared" si="232"/>
        <v>0.65</v>
      </c>
      <c r="CU79" s="19">
        <f t="shared" si="233"/>
        <v>0</v>
      </c>
      <c r="CV79" s="19">
        <f t="shared" ref="CV79:CV81" si="266">AN79+AS79+BC79+BM79+BW79+CG79</f>
        <v>0.65</v>
      </c>
      <c r="CW79" s="19">
        <f t="shared" si="234"/>
        <v>0</v>
      </c>
      <c r="CX79" s="19">
        <f t="shared" si="235"/>
        <v>0</v>
      </c>
      <c r="CY79" s="24">
        <f t="shared" si="236"/>
        <v>0.65</v>
      </c>
      <c r="CZ79" s="19">
        <f t="shared" si="237"/>
        <v>0</v>
      </c>
      <c r="DA79" s="5" t="s">
        <v>253</v>
      </c>
    </row>
    <row r="80" spans="1:115" ht="110.25" x14ac:dyDescent="0.25">
      <c r="A80" s="21" t="s">
        <v>126</v>
      </c>
      <c r="B80" s="3" t="s">
        <v>173</v>
      </c>
      <c r="C80" s="47" t="s">
        <v>225</v>
      </c>
      <c r="D80" s="5" t="s">
        <v>189</v>
      </c>
      <c r="E80" s="5">
        <v>2025</v>
      </c>
      <c r="F80" s="90">
        <v>2025</v>
      </c>
      <c r="G80" s="113">
        <v>2025</v>
      </c>
      <c r="H80" s="26" t="s">
        <v>81</v>
      </c>
      <c r="I80" s="24">
        <f>Q80</f>
        <v>11.80118</v>
      </c>
      <c r="J80" s="3" t="s">
        <v>205</v>
      </c>
      <c r="K80" s="26" t="s">
        <v>81</v>
      </c>
      <c r="L80" s="24">
        <f>U80</f>
        <v>11.80118</v>
      </c>
      <c r="M80" s="3" t="s">
        <v>205</v>
      </c>
      <c r="N80" s="19">
        <v>0</v>
      </c>
      <c r="O80" s="24">
        <v>0</v>
      </c>
      <c r="P80" s="26" t="s">
        <v>81</v>
      </c>
      <c r="Q80" s="19">
        <v>11.80118</v>
      </c>
      <c r="R80" s="26" t="s">
        <v>81</v>
      </c>
      <c r="S80" s="26" t="s">
        <v>81</v>
      </c>
      <c r="T80" s="19">
        <f t="shared" si="211"/>
        <v>11.80118</v>
      </c>
      <c r="U80" s="19">
        <f t="shared" si="212"/>
        <v>11.80118</v>
      </c>
      <c r="V80" s="19">
        <f t="shared" si="213"/>
        <v>11.80118</v>
      </c>
      <c r="W80" s="19">
        <f t="shared" si="214"/>
        <v>11.80118</v>
      </c>
      <c r="X80" s="19">
        <f t="shared" si="253"/>
        <v>11.80118</v>
      </c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24">
        <f t="shared" si="254"/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f t="shared" si="255"/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f t="shared" si="256"/>
        <v>11.80118</v>
      </c>
      <c r="AT80" s="24">
        <v>0</v>
      </c>
      <c r="AU80" s="24">
        <v>0</v>
      </c>
      <c r="AV80" s="24">
        <v>11.80118</v>
      </c>
      <c r="AW80" s="24">
        <v>0</v>
      </c>
      <c r="AX80" s="24">
        <f t="shared" si="257"/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f t="shared" si="258"/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f t="shared" si="259"/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f t="shared" si="260"/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f t="shared" si="261"/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f t="shared" si="262"/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f t="shared" si="263"/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f t="shared" si="264"/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f t="shared" si="265"/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f t="shared" si="229"/>
        <v>11.80118</v>
      </c>
      <c r="CR80" s="24">
        <f t="shared" si="230"/>
        <v>0</v>
      </c>
      <c r="CS80" s="24">
        <f t="shared" si="231"/>
        <v>0</v>
      </c>
      <c r="CT80" s="24">
        <f t="shared" si="232"/>
        <v>11.80118</v>
      </c>
      <c r="CU80" s="24">
        <f t="shared" si="233"/>
        <v>0</v>
      </c>
      <c r="CV80" s="24">
        <f t="shared" si="266"/>
        <v>11.80118</v>
      </c>
      <c r="CW80" s="24">
        <f t="shared" si="234"/>
        <v>0</v>
      </c>
      <c r="CX80" s="24">
        <f t="shared" si="235"/>
        <v>0</v>
      </c>
      <c r="CY80" s="24">
        <f t="shared" si="236"/>
        <v>11.80118</v>
      </c>
      <c r="CZ80" s="24">
        <f t="shared" si="237"/>
        <v>0</v>
      </c>
      <c r="DA80" s="5" t="s">
        <v>198</v>
      </c>
    </row>
    <row r="81" spans="1:115" s="4" customFormat="1" ht="157.5" x14ac:dyDescent="0.25">
      <c r="A81" s="21" t="s">
        <v>126</v>
      </c>
      <c r="B81" s="3" t="s">
        <v>211</v>
      </c>
      <c r="C81" s="47" t="s">
        <v>226</v>
      </c>
      <c r="D81" s="88" t="s">
        <v>189</v>
      </c>
      <c r="E81" s="88">
        <v>2025</v>
      </c>
      <c r="F81" s="90">
        <v>2025</v>
      </c>
      <c r="G81" s="113">
        <v>2025</v>
      </c>
      <c r="H81" s="26" t="s">
        <v>81</v>
      </c>
      <c r="I81" s="24">
        <f>T81</f>
        <v>11.228</v>
      </c>
      <c r="J81" s="3" t="s">
        <v>205</v>
      </c>
      <c r="K81" s="26" t="s">
        <v>81</v>
      </c>
      <c r="L81" s="24">
        <f>U81</f>
        <v>11.228</v>
      </c>
      <c r="M81" s="3" t="s">
        <v>205</v>
      </c>
      <c r="N81" s="19">
        <v>0</v>
      </c>
      <c r="O81" s="24">
        <v>0</v>
      </c>
      <c r="P81" s="26" t="s">
        <v>81</v>
      </c>
      <c r="Q81" s="26" t="s">
        <v>81</v>
      </c>
      <c r="R81" s="26" t="s">
        <v>81</v>
      </c>
      <c r="S81" s="26" t="s">
        <v>81</v>
      </c>
      <c r="T81" s="19">
        <f t="shared" si="211"/>
        <v>11.228</v>
      </c>
      <c r="U81" s="19">
        <f t="shared" si="212"/>
        <v>11.228</v>
      </c>
      <c r="V81" s="19">
        <f t="shared" si="213"/>
        <v>11.228</v>
      </c>
      <c r="W81" s="19">
        <f t="shared" si="214"/>
        <v>11.228</v>
      </c>
      <c r="X81" s="19">
        <f t="shared" si="253"/>
        <v>11.228</v>
      </c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24">
        <f>SUM(AJ81:AM81)</f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f>SUM(AO81:AR81)</f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f>SUM(AT81:AW81)</f>
        <v>11.228</v>
      </c>
      <c r="AT81" s="24">
        <v>0</v>
      </c>
      <c r="AU81" s="24">
        <v>0</v>
      </c>
      <c r="AV81" s="24">
        <v>11.228</v>
      </c>
      <c r="AW81" s="24">
        <v>0</v>
      </c>
      <c r="AX81" s="24">
        <f>SUM(AY81:BB81)</f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f>SUM(BD81:BG81)</f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f>SUM(BI81:BL81)</f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f>SUM(BN81:BQ81)</f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f>SUM(BS81:BV81)</f>
        <v>0</v>
      </c>
      <c r="BS81" s="24">
        <v>0</v>
      </c>
      <c r="BT81" s="24">
        <v>0</v>
      </c>
      <c r="BU81" s="24">
        <v>0</v>
      </c>
      <c r="BV81" s="24">
        <v>0</v>
      </c>
      <c r="BW81" s="24">
        <f>SUM(BX81:CA81)</f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f>SUM(CC81:CF81)</f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f>SUM(CH81:CK81)</f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f>SUM(CM81:CP81)</f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f t="shared" si="229"/>
        <v>11.228</v>
      </c>
      <c r="CR81" s="24">
        <f t="shared" si="230"/>
        <v>0</v>
      </c>
      <c r="CS81" s="24">
        <f t="shared" si="231"/>
        <v>0</v>
      </c>
      <c r="CT81" s="24">
        <f t="shared" si="232"/>
        <v>11.228</v>
      </c>
      <c r="CU81" s="24">
        <f t="shared" si="233"/>
        <v>0</v>
      </c>
      <c r="CV81" s="24">
        <f t="shared" si="266"/>
        <v>11.228</v>
      </c>
      <c r="CW81" s="24">
        <f t="shared" si="234"/>
        <v>0</v>
      </c>
      <c r="CX81" s="24">
        <f t="shared" si="235"/>
        <v>0</v>
      </c>
      <c r="CY81" s="24">
        <f t="shared" si="236"/>
        <v>11.228</v>
      </c>
      <c r="CZ81" s="24">
        <f t="shared" si="237"/>
        <v>0</v>
      </c>
      <c r="DA81" s="88" t="s">
        <v>250</v>
      </c>
      <c r="DB81" s="74"/>
      <c r="DC81" s="74"/>
      <c r="DD81" s="74"/>
      <c r="DE81" s="74"/>
      <c r="DF81" s="74"/>
      <c r="DG81" s="74"/>
      <c r="DH81" s="74"/>
      <c r="DI81" s="74"/>
      <c r="DJ81" s="74"/>
      <c r="DK81" s="74"/>
    </row>
    <row r="82" spans="1:115" ht="63" x14ac:dyDescent="0.25">
      <c r="A82" s="58" t="s">
        <v>128</v>
      </c>
      <c r="B82" s="59" t="s">
        <v>129</v>
      </c>
      <c r="C82" s="38" t="s">
        <v>80</v>
      </c>
      <c r="D82" s="38" t="s">
        <v>81</v>
      </c>
      <c r="E82" s="38" t="s">
        <v>81</v>
      </c>
      <c r="F82" s="38" t="s">
        <v>81</v>
      </c>
      <c r="G82" s="38" t="s">
        <v>81</v>
      </c>
      <c r="H82" s="39" t="s">
        <v>81</v>
      </c>
      <c r="I82" s="40">
        <f>I83+I94</f>
        <v>176.24738175750002</v>
      </c>
      <c r="J82" s="41" t="s">
        <v>81</v>
      </c>
      <c r="K82" s="41" t="s">
        <v>81</v>
      </c>
      <c r="L82" s="40">
        <f>L83+L94</f>
        <v>193.89203476</v>
      </c>
      <c r="M82" s="41" t="s">
        <v>81</v>
      </c>
      <c r="N82" s="40">
        <f>N83+N94</f>
        <v>0</v>
      </c>
      <c r="O82" s="40">
        <f>O83+O94</f>
        <v>2.3669372000000002</v>
      </c>
      <c r="P82" s="41" t="s">
        <v>81</v>
      </c>
      <c r="Q82" s="41">
        <f>Q83</f>
        <v>180.83354462350002</v>
      </c>
      <c r="R82" s="41" t="s">
        <v>81</v>
      </c>
      <c r="S82" s="40" t="s">
        <v>81</v>
      </c>
      <c r="T82" s="40">
        <f t="shared" ref="T82:AY82" si="267">T83+T94</f>
        <v>173.69595303200001</v>
      </c>
      <c r="U82" s="40">
        <f t="shared" si="267"/>
        <v>193.89203476</v>
      </c>
      <c r="V82" s="40">
        <f t="shared" si="267"/>
        <v>188.61251583200001</v>
      </c>
      <c r="W82" s="40">
        <f t="shared" si="267"/>
        <v>184.244007372</v>
      </c>
      <c r="X82" s="40">
        <f t="shared" si="267"/>
        <v>186.43425999999999</v>
      </c>
      <c r="Y82" s="40">
        <f t="shared" si="267"/>
        <v>4.3685084600000001</v>
      </c>
      <c r="Z82" s="40">
        <f t="shared" si="267"/>
        <v>0</v>
      </c>
      <c r="AA82" s="40">
        <f t="shared" si="267"/>
        <v>0</v>
      </c>
      <c r="AB82" s="40">
        <f t="shared" si="267"/>
        <v>4.3685084600000001</v>
      </c>
      <c r="AC82" s="40">
        <f t="shared" si="267"/>
        <v>0</v>
      </c>
      <c r="AD82" s="40">
        <f t="shared" si="267"/>
        <v>5.0908375600000007</v>
      </c>
      <c r="AE82" s="40">
        <f t="shared" si="267"/>
        <v>0</v>
      </c>
      <c r="AF82" s="40">
        <f t="shared" si="267"/>
        <v>0</v>
      </c>
      <c r="AG82" s="40">
        <f t="shared" si="267"/>
        <v>4.3680634600000001</v>
      </c>
      <c r="AH82" s="40">
        <f t="shared" si="267"/>
        <v>0.72277409999999997</v>
      </c>
      <c r="AI82" s="40">
        <f t="shared" si="267"/>
        <v>8.4300773719999995</v>
      </c>
      <c r="AJ82" s="40">
        <f t="shared" si="267"/>
        <v>0</v>
      </c>
      <c r="AK82" s="40">
        <f t="shared" si="267"/>
        <v>0</v>
      </c>
      <c r="AL82" s="40">
        <f t="shared" si="267"/>
        <v>8.4300773719999995</v>
      </c>
      <c r="AM82" s="40">
        <f t="shared" si="267"/>
        <v>0</v>
      </c>
      <c r="AN82" s="40">
        <f t="shared" si="267"/>
        <v>10.620330000000001</v>
      </c>
      <c r="AO82" s="40">
        <f t="shared" si="267"/>
        <v>0</v>
      </c>
      <c r="AP82" s="40">
        <f t="shared" si="267"/>
        <v>0</v>
      </c>
      <c r="AQ82" s="40">
        <f t="shared" si="267"/>
        <v>9.7873300000000008</v>
      </c>
      <c r="AR82" s="40">
        <f t="shared" si="267"/>
        <v>0.83299999999999996</v>
      </c>
      <c r="AS82" s="40">
        <f t="shared" si="267"/>
        <v>28.67568</v>
      </c>
      <c r="AT82" s="40">
        <f t="shared" si="267"/>
        <v>0</v>
      </c>
      <c r="AU82" s="40">
        <f t="shared" si="267"/>
        <v>0</v>
      </c>
      <c r="AV82" s="40">
        <f t="shared" si="267"/>
        <v>27.9078816</v>
      </c>
      <c r="AW82" s="40">
        <f t="shared" si="267"/>
        <v>0.76779839999999988</v>
      </c>
      <c r="AX82" s="40">
        <f t="shared" si="267"/>
        <v>0</v>
      </c>
      <c r="AY82" s="40">
        <f t="shared" si="267"/>
        <v>0</v>
      </c>
      <c r="AZ82" s="40">
        <f t="shared" ref="AZ82:CE82" si="268">AZ83+AZ94</f>
        <v>0</v>
      </c>
      <c r="BA82" s="40">
        <f t="shared" si="268"/>
        <v>0</v>
      </c>
      <c r="BB82" s="40">
        <f t="shared" si="268"/>
        <v>0</v>
      </c>
      <c r="BC82" s="40">
        <f t="shared" si="268"/>
        <v>12.595179999999999</v>
      </c>
      <c r="BD82" s="40">
        <f t="shared" si="268"/>
        <v>0</v>
      </c>
      <c r="BE82" s="40">
        <f t="shared" si="268"/>
        <v>0</v>
      </c>
      <c r="BF82" s="40">
        <f t="shared" si="268"/>
        <v>12.595179999999999</v>
      </c>
      <c r="BG82" s="40">
        <f t="shared" si="268"/>
        <v>0</v>
      </c>
      <c r="BH82" s="40">
        <f t="shared" si="268"/>
        <v>0</v>
      </c>
      <c r="BI82" s="40">
        <f t="shared" si="268"/>
        <v>0</v>
      </c>
      <c r="BJ82" s="40">
        <f t="shared" si="268"/>
        <v>0</v>
      </c>
      <c r="BK82" s="40">
        <f t="shared" si="268"/>
        <v>0</v>
      </c>
      <c r="BL82" s="40">
        <f t="shared" si="268"/>
        <v>0</v>
      </c>
      <c r="BM82" s="40">
        <f t="shared" si="268"/>
        <v>39.801520000000004</v>
      </c>
      <c r="BN82" s="40">
        <f t="shared" si="268"/>
        <v>0</v>
      </c>
      <c r="BO82" s="40">
        <f t="shared" si="268"/>
        <v>0</v>
      </c>
      <c r="BP82" s="40">
        <f t="shared" si="268"/>
        <v>39.801520000000004</v>
      </c>
      <c r="BQ82" s="40">
        <f t="shared" si="268"/>
        <v>0</v>
      </c>
      <c r="BR82" s="40">
        <f t="shared" si="268"/>
        <v>0</v>
      </c>
      <c r="BS82" s="40">
        <f t="shared" si="268"/>
        <v>0</v>
      </c>
      <c r="BT82" s="40">
        <f t="shared" si="268"/>
        <v>0</v>
      </c>
      <c r="BU82" s="40">
        <f t="shared" si="268"/>
        <v>0</v>
      </c>
      <c r="BV82" s="40">
        <f t="shared" si="268"/>
        <v>0</v>
      </c>
      <c r="BW82" s="40">
        <f t="shared" si="268"/>
        <v>31.99579</v>
      </c>
      <c r="BX82" s="40">
        <f t="shared" si="268"/>
        <v>0</v>
      </c>
      <c r="BY82" s="40">
        <f t="shared" si="268"/>
        <v>0</v>
      </c>
      <c r="BZ82" s="40">
        <f t="shared" si="268"/>
        <v>31.99579</v>
      </c>
      <c r="CA82" s="40">
        <f t="shared" si="268"/>
        <v>0</v>
      </c>
      <c r="CB82" s="40">
        <f t="shared" si="268"/>
        <v>0</v>
      </c>
      <c r="CC82" s="40">
        <f t="shared" si="268"/>
        <v>0</v>
      </c>
      <c r="CD82" s="40">
        <f t="shared" si="268"/>
        <v>0</v>
      </c>
      <c r="CE82" s="40">
        <f t="shared" si="268"/>
        <v>0</v>
      </c>
      <c r="CF82" s="40">
        <f t="shared" ref="CF82:CZ82" si="269">CF83+CF94</f>
        <v>0</v>
      </c>
      <c r="CG82" s="40">
        <f t="shared" si="269"/>
        <v>20.469150000000003</v>
      </c>
      <c r="CH82" s="40">
        <f t="shared" si="269"/>
        <v>0</v>
      </c>
      <c r="CI82" s="40">
        <f t="shared" si="269"/>
        <v>0</v>
      </c>
      <c r="CJ82" s="40">
        <f t="shared" si="269"/>
        <v>20.469150000000003</v>
      </c>
      <c r="CK82" s="40">
        <f t="shared" si="269"/>
        <v>0</v>
      </c>
      <c r="CL82" s="40">
        <f t="shared" si="269"/>
        <v>0</v>
      </c>
      <c r="CM82" s="40">
        <f t="shared" si="269"/>
        <v>0</v>
      </c>
      <c r="CN82" s="40">
        <f t="shared" si="269"/>
        <v>0</v>
      </c>
      <c r="CO82" s="40">
        <f t="shared" si="269"/>
        <v>0</v>
      </c>
      <c r="CP82" s="40">
        <f t="shared" si="269"/>
        <v>0</v>
      </c>
      <c r="CQ82" s="40">
        <f t="shared" si="269"/>
        <v>141.96739737199999</v>
      </c>
      <c r="CR82" s="40">
        <f t="shared" si="269"/>
        <v>0</v>
      </c>
      <c r="CS82" s="40">
        <f t="shared" si="269"/>
        <v>0</v>
      </c>
      <c r="CT82" s="40">
        <f t="shared" si="269"/>
        <v>141.19959897199999</v>
      </c>
      <c r="CU82" s="40">
        <f t="shared" si="269"/>
        <v>0.76779839999999988</v>
      </c>
      <c r="CV82" s="40">
        <f t="shared" si="269"/>
        <v>144.15764999999999</v>
      </c>
      <c r="CW82" s="40">
        <f t="shared" si="269"/>
        <v>0</v>
      </c>
      <c r="CX82" s="40">
        <f t="shared" si="269"/>
        <v>0</v>
      </c>
      <c r="CY82" s="40">
        <f t="shared" si="269"/>
        <v>142.55685159999999</v>
      </c>
      <c r="CZ82" s="40">
        <f t="shared" si="269"/>
        <v>1.6007984</v>
      </c>
      <c r="DA82" s="38" t="s">
        <v>81</v>
      </c>
    </row>
    <row r="83" spans="1:115" ht="47.25" x14ac:dyDescent="0.25">
      <c r="A83" s="60" t="s">
        <v>130</v>
      </c>
      <c r="B83" s="57" t="s">
        <v>131</v>
      </c>
      <c r="C83" s="57" t="s">
        <v>80</v>
      </c>
      <c r="D83" s="61" t="s">
        <v>81</v>
      </c>
      <c r="E83" s="61" t="s">
        <v>81</v>
      </c>
      <c r="F83" s="61" t="s">
        <v>81</v>
      </c>
      <c r="G83" s="61" t="s">
        <v>81</v>
      </c>
      <c r="H83" s="61" t="s">
        <v>81</v>
      </c>
      <c r="I83" s="54">
        <f>SUM(I84:I93)</f>
        <v>176.24738175750002</v>
      </c>
      <c r="J83" s="53" t="s">
        <v>81</v>
      </c>
      <c r="K83" s="53" t="s">
        <v>81</v>
      </c>
      <c r="L83" s="54">
        <f>SUM(L84:L93)</f>
        <v>193.89203476</v>
      </c>
      <c r="M83" s="53" t="s">
        <v>81</v>
      </c>
      <c r="N83" s="54">
        <f>SUM(N84:N93)</f>
        <v>0</v>
      </c>
      <c r="O83" s="54">
        <f>SUM(O84:O93)</f>
        <v>2.3669372000000002</v>
      </c>
      <c r="P83" s="53" t="s">
        <v>81</v>
      </c>
      <c r="Q83" s="54">
        <f>SUM(Q84:Q93)</f>
        <v>180.83354462350002</v>
      </c>
      <c r="R83" s="53" t="s">
        <v>81</v>
      </c>
      <c r="S83" s="54" t="s">
        <v>81</v>
      </c>
      <c r="T83" s="54">
        <f t="shared" ref="T83:AY83" si="270">SUM(T84:T93)</f>
        <v>173.69595303200001</v>
      </c>
      <c r="U83" s="54">
        <f t="shared" si="270"/>
        <v>193.89203476</v>
      </c>
      <c r="V83" s="54">
        <f t="shared" si="270"/>
        <v>188.61251583200001</v>
      </c>
      <c r="W83" s="54">
        <f t="shared" si="270"/>
        <v>184.244007372</v>
      </c>
      <c r="X83" s="54">
        <f t="shared" si="270"/>
        <v>186.43425999999999</v>
      </c>
      <c r="Y83" s="54">
        <f t="shared" si="270"/>
        <v>4.3685084600000001</v>
      </c>
      <c r="Z83" s="54">
        <f t="shared" si="270"/>
        <v>0</v>
      </c>
      <c r="AA83" s="54">
        <f t="shared" si="270"/>
        <v>0</v>
      </c>
      <c r="AB83" s="54">
        <f t="shared" si="270"/>
        <v>4.3685084600000001</v>
      </c>
      <c r="AC83" s="54">
        <f t="shared" si="270"/>
        <v>0</v>
      </c>
      <c r="AD83" s="54">
        <f t="shared" si="270"/>
        <v>5.0908375600000007</v>
      </c>
      <c r="AE83" s="54">
        <f t="shared" si="270"/>
        <v>0</v>
      </c>
      <c r="AF83" s="54">
        <f t="shared" si="270"/>
        <v>0</v>
      </c>
      <c r="AG83" s="54">
        <f t="shared" si="270"/>
        <v>4.3680634600000001</v>
      </c>
      <c r="AH83" s="54">
        <f t="shared" si="270"/>
        <v>0.72277409999999997</v>
      </c>
      <c r="AI83" s="54">
        <f t="shared" si="270"/>
        <v>8.4300773719999995</v>
      </c>
      <c r="AJ83" s="54">
        <f t="shared" si="270"/>
        <v>0</v>
      </c>
      <c r="AK83" s="54">
        <f t="shared" si="270"/>
        <v>0</v>
      </c>
      <c r="AL83" s="54">
        <f t="shared" si="270"/>
        <v>8.4300773719999995</v>
      </c>
      <c r="AM83" s="54">
        <f t="shared" si="270"/>
        <v>0</v>
      </c>
      <c r="AN83" s="54">
        <f t="shared" si="270"/>
        <v>10.620330000000001</v>
      </c>
      <c r="AO83" s="54">
        <f t="shared" si="270"/>
        <v>0</v>
      </c>
      <c r="AP83" s="54">
        <f t="shared" si="270"/>
        <v>0</v>
      </c>
      <c r="AQ83" s="54">
        <f t="shared" si="270"/>
        <v>9.7873300000000008</v>
      </c>
      <c r="AR83" s="54">
        <f t="shared" si="270"/>
        <v>0.83299999999999996</v>
      </c>
      <c r="AS83" s="54">
        <f t="shared" si="270"/>
        <v>28.67568</v>
      </c>
      <c r="AT83" s="54">
        <f t="shared" si="270"/>
        <v>0</v>
      </c>
      <c r="AU83" s="54">
        <f t="shared" si="270"/>
        <v>0</v>
      </c>
      <c r="AV83" s="54">
        <f t="shared" si="270"/>
        <v>27.9078816</v>
      </c>
      <c r="AW83" s="54">
        <f t="shared" si="270"/>
        <v>0.76779839999999988</v>
      </c>
      <c r="AX83" s="54">
        <f t="shared" si="270"/>
        <v>0</v>
      </c>
      <c r="AY83" s="54">
        <f t="shared" si="270"/>
        <v>0</v>
      </c>
      <c r="AZ83" s="54">
        <f t="shared" ref="AZ83:CE83" si="271">SUM(AZ84:AZ93)</f>
        <v>0</v>
      </c>
      <c r="BA83" s="54">
        <f t="shared" si="271"/>
        <v>0</v>
      </c>
      <c r="BB83" s="54">
        <f t="shared" si="271"/>
        <v>0</v>
      </c>
      <c r="BC83" s="54">
        <f t="shared" si="271"/>
        <v>12.595179999999999</v>
      </c>
      <c r="BD83" s="54">
        <f t="shared" si="271"/>
        <v>0</v>
      </c>
      <c r="BE83" s="54">
        <f t="shared" si="271"/>
        <v>0</v>
      </c>
      <c r="BF83" s="54">
        <f t="shared" si="271"/>
        <v>12.595179999999999</v>
      </c>
      <c r="BG83" s="54">
        <f t="shared" si="271"/>
        <v>0</v>
      </c>
      <c r="BH83" s="54">
        <f t="shared" si="271"/>
        <v>0</v>
      </c>
      <c r="BI83" s="54">
        <f t="shared" si="271"/>
        <v>0</v>
      </c>
      <c r="BJ83" s="54">
        <f t="shared" si="271"/>
        <v>0</v>
      </c>
      <c r="BK83" s="54">
        <f t="shared" si="271"/>
        <v>0</v>
      </c>
      <c r="BL83" s="54">
        <f t="shared" si="271"/>
        <v>0</v>
      </c>
      <c r="BM83" s="54">
        <f t="shared" si="271"/>
        <v>39.801520000000004</v>
      </c>
      <c r="BN83" s="54">
        <f t="shared" si="271"/>
        <v>0</v>
      </c>
      <c r="BO83" s="54">
        <f t="shared" si="271"/>
        <v>0</v>
      </c>
      <c r="BP83" s="54">
        <f t="shared" si="271"/>
        <v>39.801520000000004</v>
      </c>
      <c r="BQ83" s="54">
        <f t="shared" si="271"/>
        <v>0</v>
      </c>
      <c r="BR83" s="54">
        <f t="shared" si="271"/>
        <v>0</v>
      </c>
      <c r="BS83" s="54">
        <f t="shared" si="271"/>
        <v>0</v>
      </c>
      <c r="BT83" s="54">
        <f t="shared" si="271"/>
        <v>0</v>
      </c>
      <c r="BU83" s="54">
        <f t="shared" si="271"/>
        <v>0</v>
      </c>
      <c r="BV83" s="54">
        <f t="shared" si="271"/>
        <v>0</v>
      </c>
      <c r="BW83" s="54">
        <f t="shared" si="271"/>
        <v>31.99579</v>
      </c>
      <c r="BX83" s="54">
        <f t="shared" si="271"/>
        <v>0</v>
      </c>
      <c r="BY83" s="54">
        <f t="shared" si="271"/>
        <v>0</v>
      </c>
      <c r="BZ83" s="54">
        <f t="shared" si="271"/>
        <v>31.99579</v>
      </c>
      <c r="CA83" s="54">
        <f t="shared" si="271"/>
        <v>0</v>
      </c>
      <c r="CB83" s="54">
        <f t="shared" si="271"/>
        <v>0</v>
      </c>
      <c r="CC83" s="54">
        <f t="shared" si="271"/>
        <v>0</v>
      </c>
      <c r="CD83" s="54">
        <f t="shared" si="271"/>
        <v>0</v>
      </c>
      <c r="CE83" s="54">
        <f t="shared" si="271"/>
        <v>0</v>
      </c>
      <c r="CF83" s="54">
        <f t="shared" ref="CF83:CZ83" si="272">SUM(CF84:CF93)</f>
        <v>0</v>
      </c>
      <c r="CG83" s="54">
        <f t="shared" si="272"/>
        <v>20.469150000000003</v>
      </c>
      <c r="CH83" s="54">
        <f t="shared" si="272"/>
        <v>0</v>
      </c>
      <c r="CI83" s="54">
        <f t="shared" si="272"/>
        <v>0</v>
      </c>
      <c r="CJ83" s="54">
        <f t="shared" si="272"/>
        <v>20.469150000000003</v>
      </c>
      <c r="CK83" s="54">
        <f t="shared" si="272"/>
        <v>0</v>
      </c>
      <c r="CL83" s="54">
        <f t="shared" si="272"/>
        <v>0</v>
      </c>
      <c r="CM83" s="54">
        <f t="shared" si="272"/>
        <v>0</v>
      </c>
      <c r="CN83" s="54">
        <f t="shared" si="272"/>
        <v>0</v>
      </c>
      <c r="CO83" s="54">
        <f t="shared" si="272"/>
        <v>0</v>
      </c>
      <c r="CP83" s="54">
        <f t="shared" si="272"/>
        <v>0</v>
      </c>
      <c r="CQ83" s="54">
        <f t="shared" si="272"/>
        <v>141.96739737199999</v>
      </c>
      <c r="CR83" s="54">
        <f t="shared" si="272"/>
        <v>0</v>
      </c>
      <c r="CS83" s="54">
        <f t="shared" si="272"/>
        <v>0</v>
      </c>
      <c r="CT83" s="54">
        <f t="shared" si="272"/>
        <v>141.19959897199999</v>
      </c>
      <c r="CU83" s="54">
        <f t="shared" si="272"/>
        <v>0.76779839999999988</v>
      </c>
      <c r="CV83" s="54">
        <f t="shared" si="272"/>
        <v>144.15764999999999</v>
      </c>
      <c r="CW83" s="54">
        <f t="shared" si="272"/>
        <v>0</v>
      </c>
      <c r="CX83" s="54">
        <f t="shared" si="272"/>
        <v>0</v>
      </c>
      <c r="CY83" s="54">
        <f t="shared" si="272"/>
        <v>142.55685159999999</v>
      </c>
      <c r="CZ83" s="54">
        <f t="shared" si="272"/>
        <v>1.6007984</v>
      </c>
      <c r="DA83" s="55" t="s">
        <v>81</v>
      </c>
    </row>
    <row r="84" spans="1:115" s="4" customFormat="1" ht="126" x14ac:dyDescent="0.25">
      <c r="A84" s="46" t="s">
        <v>130</v>
      </c>
      <c r="B84" s="106" t="s">
        <v>347</v>
      </c>
      <c r="C84" s="101" t="s">
        <v>348</v>
      </c>
      <c r="D84" s="105" t="s">
        <v>275</v>
      </c>
      <c r="E84" s="105">
        <v>2021</v>
      </c>
      <c r="F84" s="105">
        <v>2023</v>
      </c>
      <c r="G84" s="105">
        <v>2023</v>
      </c>
      <c r="H84" s="26" t="s">
        <v>81</v>
      </c>
      <c r="I84" s="24">
        <v>6.0854506620000004</v>
      </c>
      <c r="J84" s="3" t="s">
        <v>402</v>
      </c>
      <c r="K84" s="26" t="s">
        <v>81</v>
      </c>
      <c r="L84" s="19">
        <f t="shared" ref="L84" si="273">U84</f>
        <v>6.0854506600000002</v>
      </c>
      <c r="M84" s="3" t="s">
        <v>381</v>
      </c>
      <c r="N84" s="24">
        <v>0</v>
      </c>
      <c r="O84" s="24">
        <v>2.1720722000000001</v>
      </c>
      <c r="P84" s="26" t="s">
        <v>81</v>
      </c>
      <c r="Q84" s="24">
        <v>0</v>
      </c>
      <c r="R84" s="26" t="s">
        <v>81</v>
      </c>
      <c r="S84" s="28" t="s">
        <v>81</v>
      </c>
      <c r="T84" s="19">
        <f t="shared" ref="T84:T93" si="274">O84+V84</f>
        <v>6.0854506600000002</v>
      </c>
      <c r="U84" s="24">
        <f t="shared" ref="U84:U93" si="275">O84+X84+AD84</f>
        <v>6.0854506600000002</v>
      </c>
      <c r="V84" s="19">
        <f t="shared" ref="V84:V92" si="276">Y84+AI84+AS84+BC84+BM84+BW84+CG84</f>
        <v>3.9133784600000001</v>
      </c>
      <c r="W84" s="19">
        <f t="shared" ref="W84:W92" si="277">AI84+AS84+BC84+BM84+BW84+CG84</f>
        <v>0</v>
      </c>
      <c r="X84" s="24">
        <f t="shared" ref="X84:X92" si="278">AN84+AS84+BC84+BM84+BW84+CG84</f>
        <v>0</v>
      </c>
      <c r="Y84" s="24">
        <f t="shared" ref="Y84" si="279">SUM(Z84:AC84)</f>
        <v>3.9133784600000001</v>
      </c>
      <c r="Z84" s="24">
        <v>0</v>
      </c>
      <c r="AA84" s="24">
        <v>0</v>
      </c>
      <c r="AB84" s="24">
        <v>3.9133784600000001</v>
      </c>
      <c r="AC84" s="24">
        <v>0</v>
      </c>
      <c r="AD84" s="24">
        <f t="shared" ref="AD84" si="280">SUM(AE84:AH84)</f>
        <v>3.9133784600000001</v>
      </c>
      <c r="AE84" s="24">
        <v>0</v>
      </c>
      <c r="AF84" s="24">
        <v>0</v>
      </c>
      <c r="AG84" s="24">
        <v>3.9133784600000001</v>
      </c>
      <c r="AH84" s="24">
        <v>0</v>
      </c>
      <c r="AI84" s="24">
        <f t="shared" ref="AI84" si="281">SUM(AJ84:AM84)</f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f t="shared" ref="AN84" si="282">SUM(AO84:AR84)</f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f t="shared" ref="AS84" si="283">SUM(AT84:AW84)</f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f t="shared" ref="AX84" si="284">SUM(AY84:BB84)</f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f t="shared" ref="BC84" si="285">SUM(BD84:BG84)</f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f t="shared" ref="BH84" si="286">SUM(BI84:BL84)</f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f t="shared" ref="BM84" si="287">SUM(BN84:BQ84)</f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f t="shared" ref="BR84" si="288">SUM(BS84:BV84)</f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f t="shared" ref="BW84" si="289">SUM(BX84:CA84)</f>
        <v>0</v>
      </c>
      <c r="BX84" s="24">
        <v>0</v>
      </c>
      <c r="BY84" s="24">
        <v>0</v>
      </c>
      <c r="BZ84" s="24">
        <v>0</v>
      </c>
      <c r="CA84" s="24">
        <v>0</v>
      </c>
      <c r="CB84" s="24">
        <f t="shared" ref="CB84" si="290">SUM(CC84:CF84)</f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f t="shared" ref="CG84" si="291">SUM(CH84:CK84)</f>
        <v>0</v>
      </c>
      <c r="CH84" s="24">
        <v>0</v>
      </c>
      <c r="CI84" s="24">
        <v>0</v>
      </c>
      <c r="CJ84" s="24">
        <v>0</v>
      </c>
      <c r="CK84" s="24">
        <v>0</v>
      </c>
      <c r="CL84" s="24">
        <f t="shared" ref="CL84" si="292">SUM(CM84:CP84)</f>
        <v>0</v>
      </c>
      <c r="CM84" s="24">
        <v>0</v>
      </c>
      <c r="CN84" s="24">
        <v>0</v>
      </c>
      <c r="CO84" s="24">
        <v>0</v>
      </c>
      <c r="CP84" s="24">
        <v>0</v>
      </c>
      <c r="CQ84" s="24">
        <f t="shared" ref="CQ84:CQ93" si="293">AI84+AS84+BC84+BM84+BW84+CG84</f>
        <v>0</v>
      </c>
      <c r="CR84" s="24">
        <f t="shared" ref="CR84:CR93" si="294">AJ84+AT84+BD84+BN84+BX84+CH84</f>
        <v>0</v>
      </c>
      <c r="CS84" s="24">
        <f t="shared" ref="CS84:CS93" si="295">AK84+AU84+BE84+BO84+BY84+CI84</f>
        <v>0</v>
      </c>
      <c r="CT84" s="24">
        <f t="shared" ref="CT84:CT93" si="296">AL84+AV84+BF84+BP84+BZ84+CJ84</f>
        <v>0</v>
      </c>
      <c r="CU84" s="24">
        <f t="shared" ref="CU84:CU93" si="297">AM84+AW84+BG84+BQ84+CA84+CK84</f>
        <v>0</v>
      </c>
      <c r="CV84" s="24">
        <f t="shared" ref="CV84:CV93" si="298">AN84+AS84+BC84+BM84+BW84+CG84</f>
        <v>0</v>
      </c>
      <c r="CW84" s="24">
        <f t="shared" ref="CW84:CW93" si="299">AO84+AT84+BD84+BN84+BX84+CH84</f>
        <v>0</v>
      </c>
      <c r="CX84" s="24">
        <f t="shared" ref="CX84:CX93" si="300">AP84+AU84+BE84+BO84+BY84+CI84</f>
        <v>0</v>
      </c>
      <c r="CY84" s="24">
        <f t="shared" ref="CY84:CY93" si="301">AQ84+AV84+BF84+BP84+BZ84+CJ84</f>
        <v>0</v>
      </c>
      <c r="CZ84" s="24">
        <f t="shared" ref="CZ84:CZ93" si="302">AR84+AW84+BG84+BQ84+CA84+CK84</f>
        <v>0</v>
      </c>
      <c r="DA84" s="104" t="s">
        <v>410</v>
      </c>
      <c r="DB84" s="74"/>
      <c r="DC84" s="74"/>
      <c r="DD84" s="74"/>
      <c r="DE84" s="74"/>
      <c r="DF84" s="74"/>
      <c r="DG84" s="74"/>
      <c r="DH84" s="74"/>
      <c r="DI84" s="74"/>
      <c r="DJ84" s="74"/>
      <c r="DK84" s="74"/>
    </row>
    <row r="85" spans="1:115" s="4" customFormat="1" ht="110.25" x14ac:dyDescent="0.25">
      <c r="A85" s="46" t="s">
        <v>130</v>
      </c>
      <c r="B85" s="106" t="s">
        <v>349</v>
      </c>
      <c r="C85" s="101" t="s">
        <v>350</v>
      </c>
      <c r="D85" s="105" t="s">
        <v>189</v>
      </c>
      <c r="E85" s="105">
        <v>2022</v>
      </c>
      <c r="F85" s="105" t="s">
        <v>351</v>
      </c>
      <c r="G85" s="105" t="s">
        <v>351</v>
      </c>
      <c r="H85" s="26" t="s">
        <v>81</v>
      </c>
      <c r="I85" s="24">
        <v>7.4930023720000012</v>
      </c>
      <c r="J85" s="3" t="s">
        <v>406</v>
      </c>
      <c r="K85" s="26" t="s">
        <v>81</v>
      </c>
      <c r="L85" s="19">
        <f t="shared" ref="L85" si="303">U85</f>
        <v>6.7645700000000009</v>
      </c>
      <c r="M85" s="3" t="s">
        <v>205</v>
      </c>
      <c r="N85" s="24">
        <v>0</v>
      </c>
      <c r="O85" s="24">
        <v>0.19486500000000001</v>
      </c>
      <c r="P85" s="26" t="s">
        <v>81</v>
      </c>
      <c r="Q85" s="24">
        <v>0</v>
      </c>
      <c r="R85" s="26" t="s">
        <v>81</v>
      </c>
      <c r="S85" s="28" t="s">
        <v>81</v>
      </c>
      <c r="T85" s="19">
        <f t="shared" si="274"/>
        <v>6.4977523720000008</v>
      </c>
      <c r="U85" s="24">
        <f t="shared" si="275"/>
        <v>6.7645700000000009</v>
      </c>
      <c r="V85" s="19">
        <f>Y85+AI85+AS85+BC85+BM85+BW85+CG85</f>
        <v>6.3028873720000007</v>
      </c>
      <c r="W85" s="19">
        <f t="shared" si="277"/>
        <v>5.8477573720000002</v>
      </c>
      <c r="X85" s="24">
        <f t="shared" si="278"/>
        <v>6.1150200000000003</v>
      </c>
      <c r="Y85" s="24">
        <f t="shared" ref="Y85" si="304">SUM(Z85:AC85)</f>
        <v>0.45513000000000003</v>
      </c>
      <c r="Z85" s="24">
        <v>0</v>
      </c>
      <c r="AA85" s="24">
        <v>0</v>
      </c>
      <c r="AB85" s="24">
        <v>0.45513000000000003</v>
      </c>
      <c r="AC85" s="24">
        <v>0</v>
      </c>
      <c r="AD85" s="24">
        <f t="shared" ref="AD85" si="305">SUM(AE85:AH85)</f>
        <v>0.45468500000000001</v>
      </c>
      <c r="AE85" s="24">
        <v>0</v>
      </c>
      <c r="AF85" s="24">
        <v>0</v>
      </c>
      <c r="AG85" s="24">
        <v>0.45468500000000001</v>
      </c>
      <c r="AH85" s="24">
        <v>0</v>
      </c>
      <c r="AI85" s="24">
        <f t="shared" ref="AI85" si="306">SUM(AJ85:AM85)</f>
        <v>5.8477573720000002</v>
      </c>
      <c r="AJ85" s="24">
        <v>0</v>
      </c>
      <c r="AK85" s="24">
        <v>0</v>
      </c>
      <c r="AL85" s="24">
        <v>5.8477573720000002</v>
      </c>
      <c r="AM85" s="24">
        <v>0</v>
      </c>
      <c r="AN85" s="24">
        <f t="shared" ref="AN85" si="307">SUM(AO85:AR85)</f>
        <v>6.1150200000000003</v>
      </c>
      <c r="AO85" s="24">
        <v>0</v>
      </c>
      <c r="AP85" s="24">
        <v>0</v>
      </c>
      <c r="AQ85" s="24">
        <v>6.1150200000000003</v>
      </c>
      <c r="AR85" s="24">
        <v>0</v>
      </c>
      <c r="AS85" s="24">
        <f t="shared" ref="AS85" si="308">SUM(AT85:AW85)</f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f t="shared" ref="AX85" si="309">SUM(AY85:BB85)</f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f t="shared" ref="BC85" si="310">SUM(BD85:BG85)</f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f t="shared" ref="BH85" si="311">SUM(BI85:BL85)</f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f t="shared" ref="BM85" si="312">SUM(BN85:BQ85)</f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f t="shared" ref="BR85" si="313">SUM(BS85:BV85)</f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f t="shared" ref="BW85" si="314">SUM(BX85:CA85)</f>
        <v>0</v>
      </c>
      <c r="BX85" s="24">
        <v>0</v>
      </c>
      <c r="BY85" s="24">
        <v>0</v>
      </c>
      <c r="BZ85" s="24">
        <v>0</v>
      </c>
      <c r="CA85" s="24">
        <v>0</v>
      </c>
      <c r="CB85" s="24">
        <f t="shared" ref="CB85" si="315">SUM(CC85:CF85)</f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f t="shared" ref="CG85" si="316">SUM(CH85:CK85)</f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f t="shared" ref="CL85" si="317">SUM(CM85:CP85)</f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f t="shared" si="293"/>
        <v>5.8477573720000002</v>
      </c>
      <c r="CR85" s="24">
        <f t="shared" si="294"/>
        <v>0</v>
      </c>
      <c r="CS85" s="24">
        <f t="shared" si="295"/>
        <v>0</v>
      </c>
      <c r="CT85" s="24">
        <f t="shared" si="296"/>
        <v>5.8477573720000002</v>
      </c>
      <c r="CU85" s="24">
        <f t="shared" si="297"/>
        <v>0</v>
      </c>
      <c r="CV85" s="24">
        <f t="shared" si="298"/>
        <v>6.1150200000000003</v>
      </c>
      <c r="CW85" s="24">
        <f t="shared" si="299"/>
        <v>0</v>
      </c>
      <c r="CX85" s="24">
        <f t="shared" si="300"/>
        <v>0</v>
      </c>
      <c r="CY85" s="24">
        <f t="shared" si="301"/>
        <v>6.1150200000000003</v>
      </c>
      <c r="CZ85" s="24">
        <f t="shared" si="302"/>
        <v>0</v>
      </c>
      <c r="DA85" s="104" t="s">
        <v>412</v>
      </c>
      <c r="DB85" s="74"/>
      <c r="DC85" s="74"/>
      <c r="DD85" s="74"/>
      <c r="DE85" s="74"/>
      <c r="DF85" s="74"/>
      <c r="DG85" s="74"/>
      <c r="DH85" s="74"/>
      <c r="DI85" s="74"/>
      <c r="DJ85" s="74"/>
      <c r="DK85" s="74"/>
    </row>
    <row r="86" spans="1:115" ht="220.5" x14ac:dyDescent="0.25">
      <c r="A86" s="42" t="s">
        <v>130</v>
      </c>
      <c r="B86" s="62" t="s">
        <v>174</v>
      </c>
      <c r="C86" s="47" t="s">
        <v>188</v>
      </c>
      <c r="D86" s="5" t="s">
        <v>191</v>
      </c>
      <c r="E86" s="5">
        <v>2024</v>
      </c>
      <c r="F86" s="90">
        <v>2025</v>
      </c>
      <c r="G86" s="113">
        <v>2025</v>
      </c>
      <c r="H86" s="26" t="s">
        <v>81</v>
      </c>
      <c r="I86" s="19">
        <v>11.650810000000002</v>
      </c>
      <c r="J86" s="3" t="s">
        <v>406</v>
      </c>
      <c r="K86" s="26" t="s">
        <v>81</v>
      </c>
      <c r="L86" s="19">
        <f>U86</f>
        <v>30.0243</v>
      </c>
      <c r="M86" s="3" t="s">
        <v>205</v>
      </c>
      <c r="N86" s="19">
        <v>0</v>
      </c>
      <c r="O86" s="19">
        <v>0</v>
      </c>
      <c r="P86" s="26" t="s">
        <v>81</v>
      </c>
      <c r="Q86" s="28">
        <v>30.1812</v>
      </c>
      <c r="R86" s="26" t="s">
        <v>81</v>
      </c>
      <c r="S86" s="28" t="s">
        <v>81</v>
      </c>
      <c r="T86" s="19">
        <v>11.650810000000002</v>
      </c>
      <c r="U86" s="19">
        <f t="shared" si="275"/>
        <v>30.0243</v>
      </c>
      <c r="V86" s="19">
        <f t="shared" si="276"/>
        <v>28.93431</v>
      </c>
      <c r="W86" s="19">
        <f t="shared" si="277"/>
        <v>28.93431</v>
      </c>
      <c r="X86" s="19">
        <f t="shared" si="278"/>
        <v>30.0243</v>
      </c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24">
        <f t="shared" ref="AI86:AI93" si="318">SUM(AJ86:AM86)</f>
        <v>2.5823200000000002</v>
      </c>
      <c r="AJ86" s="24">
        <v>0</v>
      </c>
      <c r="AK86" s="24">
        <v>0</v>
      </c>
      <c r="AL86" s="24">
        <v>2.5823200000000002</v>
      </c>
      <c r="AM86" s="24">
        <v>0</v>
      </c>
      <c r="AN86" s="24">
        <f t="shared" ref="AN86:AN93" si="319">SUM(AO86:AR86)</f>
        <v>3.67231</v>
      </c>
      <c r="AO86" s="24">
        <v>0</v>
      </c>
      <c r="AP86" s="24">
        <v>0</v>
      </c>
      <c r="AQ86" s="24">
        <v>3.67231</v>
      </c>
      <c r="AR86" s="24">
        <v>0</v>
      </c>
      <c r="AS86" s="24">
        <f t="shared" ref="AS86:AS93" si="320">SUM(AT86:AW86)</f>
        <v>26.351990000000001</v>
      </c>
      <c r="AT86" s="24">
        <v>0</v>
      </c>
      <c r="AU86" s="24">
        <v>0</v>
      </c>
      <c r="AV86" s="24">
        <v>26.351990000000001</v>
      </c>
      <c r="AW86" s="24">
        <v>0</v>
      </c>
      <c r="AX86" s="24">
        <f t="shared" ref="AX86:AX93" si="321">SUM(AY86:BB86)</f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f t="shared" ref="BC86:BC93" si="322">SUM(BD86:BG86)</f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f t="shared" ref="BH86:BH93" si="323">SUM(BI86:BL86)</f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f t="shared" ref="BM86:BM93" si="324">SUM(BN86:BQ86)</f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f t="shared" ref="BR86:BR93" si="325">SUM(BS86:BV86)</f>
        <v>0</v>
      </c>
      <c r="BS86" s="24">
        <v>0</v>
      </c>
      <c r="BT86" s="24">
        <v>0</v>
      </c>
      <c r="BU86" s="24">
        <v>0</v>
      </c>
      <c r="BV86" s="19">
        <v>0</v>
      </c>
      <c r="BW86" s="24">
        <f t="shared" ref="BW86:BW93" si="326">SUM(BX86:CA86)</f>
        <v>0</v>
      </c>
      <c r="BX86" s="24">
        <v>0</v>
      </c>
      <c r="BY86" s="24">
        <v>0</v>
      </c>
      <c r="BZ86" s="24">
        <v>0</v>
      </c>
      <c r="CA86" s="24">
        <v>0</v>
      </c>
      <c r="CB86" s="24">
        <f t="shared" ref="CB86:CB93" si="327">SUM(CC86:CF86)</f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f t="shared" ref="CG86:CG93" si="328">SUM(CH86:CK86)</f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f t="shared" ref="CL86:CL93" si="329">SUM(CM86:CP86)</f>
        <v>0</v>
      </c>
      <c r="CM86" s="24">
        <v>0</v>
      </c>
      <c r="CN86" s="24">
        <v>0</v>
      </c>
      <c r="CO86" s="24">
        <v>0</v>
      </c>
      <c r="CP86" s="24">
        <v>0</v>
      </c>
      <c r="CQ86" s="24">
        <f t="shared" si="293"/>
        <v>28.93431</v>
      </c>
      <c r="CR86" s="24">
        <f t="shared" si="294"/>
        <v>0</v>
      </c>
      <c r="CS86" s="24">
        <f t="shared" si="295"/>
        <v>0</v>
      </c>
      <c r="CT86" s="24">
        <f t="shared" si="296"/>
        <v>28.93431</v>
      </c>
      <c r="CU86" s="24">
        <f t="shared" si="297"/>
        <v>0</v>
      </c>
      <c r="CV86" s="24">
        <f t="shared" si="298"/>
        <v>30.0243</v>
      </c>
      <c r="CW86" s="24">
        <f t="shared" si="299"/>
        <v>0</v>
      </c>
      <c r="CX86" s="24">
        <f t="shared" si="300"/>
        <v>0</v>
      </c>
      <c r="CY86" s="24">
        <f t="shared" si="301"/>
        <v>30.0243</v>
      </c>
      <c r="CZ86" s="24">
        <f t="shared" si="302"/>
        <v>0</v>
      </c>
      <c r="DA86" s="26" t="s">
        <v>199</v>
      </c>
    </row>
    <row r="87" spans="1:115" s="4" customFormat="1" ht="110.25" x14ac:dyDescent="0.25">
      <c r="A87" s="42" t="s">
        <v>130</v>
      </c>
      <c r="B87" s="62" t="s">
        <v>352</v>
      </c>
      <c r="C87" s="47" t="s">
        <v>190</v>
      </c>
      <c r="D87" s="85" t="s">
        <v>191</v>
      </c>
      <c r="E87" s="85">
        <v>2023</v>
      </c>
      <c r="F87" s="90">
        <v>2025</v>
      </c>
      <c r="G87" s="105">
        <v>2025</v>
      </c>
      <c r="H87" s="26" t="s">
        <v>81</v>
      </c>
      <c r="I87" s="19">
        <f t="shared" ref="I87:I93" si="330">Q87</f>
        <v>3.5136900000000004</v>
      </c>
      <c r="J87" s="3" t="s">
        <v>205</v>
      </c>
      <c r="K87" s="26" t="s">
        <v>81</v>
      </c>
      <c r="L87" s="19">
        <f t="shared" ref="L87:L93" si="331">U87</f>
        <v>3.5136900000000004</v>
      </c>
      <c r="M87" s="3" t="s">
        <v>398</v>
      </c>
      <c r="N87" s="19">
        <v>0</v>
      </c>
      <c r="O87" s="19">
        <v>0</v>
      </c>
      <c r="P87" s="26" t="s">
        <v>81</v>
      </c>
      <c r="Q87" s="19">
        <v>3.5136900000000004</v>
      </c>
      <c r="R87" s="26" t="s">
        <v>81</v>
      </c>
      <c r="S87" s="19" t="s">
        <v>81</v>
      </c>
      <c r="T87" s="19">
        <f t="shared" si="274"/>
        <v>2.32369</v>
      </c>
      <c r="U87" s="19">
        <f t="shared" si="275"/>
        <v>3.5136900000000004</v>
      </c>
      <c r="V87" s="19">
        <f t="shared" si="276"/>
        <v>2.32369</v>
      </c>
      <c r="W87" s="19">
        <f t="shared" si="277"/>
        <v>2.32369</v>
      </c>
      <c r="X87" s="19">
        <f t="shared" si="278"/>
        <v>3.1566900000000002</v>
      </c>
      <c r="Y87" s="19"/>
      <c r="Z87" s="19"/>
      <c r="AA87" s="19"/>
      <c r="AB87" s="19"/>
      <c r="AC87" s="19"/>
      <c r="AD87" s="19">
        <f t="shared" ref="AD87:AD88" si="332">SUM(AE87:AH87)</f>
        <v>0.35699999999999998</v>
      </c>
      <c r="AE87" s="19">
        <v>0</v>
      </c>
      <c r="AF87" s="19">
        <v>0</v>
      </c>
      <c r="AG87" s="19">
        <v>0</v>
      </c>
      <c r="AH87" s="19">
        <v>0.35699999999999998</v>
      </c>
      <c r="AI87" s="24">
        <f t="shared" si="318"/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f t="shared" si="319"/>
        <v>0.83299999999999996</v>
      </c>
      <c r="AO87" s="24">
        <v>0</v>
      </c>
      <c r="AP87" s="24">
        <v>0</v>
      </c>
      <c r="AQ87" s="24">
        <v>0</v>
      </c>
      <c r="AR87" s="24">
        <v>0.83299999999999996</v>
      </c>
      <c r="AS87" s="24">
        <f t="shared" si="320"/>
        <v>2.32369</v>
      </c>
      <c r="AT87" s="24">
        <v>0</v>
      </c>
      <c r="AU87" s="24">
        <v>0</v>
      </c>
      <c r="AV87" s="24">
        <v>1.5558916000000003</v>
      </c>
      <c r="AW87" s="24">
        <v>0.76779839999999988</v>
      </c>
      <c r="AX87" s="24">
        <f>SUM(AY87:BB87)</f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f t="shared" si="322"/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f t="shared" si="323"/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f t="shared" si="324"/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f t="shared" si="325"/>
        <v>0</v>
      </c>
      <c r="BS87" s="24">
        <v>0</v>
      </c>
      <c r="BT87" s="24">
        <v>0</v>
      </c>
      <c r="BU87" s="24"/>
      <c r="BV87" s="19">
        <v>0</v>
      </c>
      <c r="BW87" s="24">
        <f t="shared" si="326"/>
        <v>0</v>
      </c>
      <c r="BX87" s="24">
        <v>0</v>
      </c>
      <c r="BY87" s="24">
        <v>0</v>
      </c>
      <c r="BZ87" s="24">
        <v>0</v>
      </c>
      <c r="CA87" s="24">
        <v>0</v>
      </c>
      <c r="CB87" s="24">
        <f t="shared" si="327"/>
        <v>0</v>
      </c>
      <c r="CC87" s="24">
        <v>0</v>
      </c>
      <c r="CD87" s="24">
        <v>0</v>
      </c>
      <c r="CE87" s="24"/>
      <c r="CF87" s="24">
        <v>0</v>
      </c>
      <c r="CG87" s="24">
        <f t="shared" si="328"/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f t="shared" si="329"/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f t="shared" si="293"/>
        <v>2.32369</v>
      </c>
      <c r="CR87" s="24">
        <f t="shared" si="294"/>
        <v>0</v>
      </c>
      <c r="CS87" s="24">
        <f t="shared" si="295"/>
        <v>0</v>
      </c>
      <c r="CT87" s="24">
        <f t="shared" si="296"/>
        <v>1.5558916000000003</v>
      </c>
      <c r="CU87" s="24">
        <f t="shared" si="297"/>
        <v>0.76779839999999988</v>
      </c>
      <c r="CV87" s="24">
        <f t="shared" si="298"/>
        <v>3.1566900000000002</v>
      </c>
      <c r="CW87" s="24">
        <f t="shared" si="299"/>
        <v>0</v>
      </c>
      <c r="CX87" s="24">
        <f t="shared" si="300"/>
        <v>0</v>
      </c>
      <c r="CY87" s="24">
        <f t="shared" si="301"/>
        <v>1.5558916000000003</v>
      </c>
      <c r="CZ87" s="24">
        <f t="shared" si="302"/>
        <v>1.6007984</v>
      </c>
      <c r="DA87" s="26" t="s">
        <v>201</v>
      </c>
      <c r="DB87" s="74"/>
      <c r="DC87" s="74"/>
      <c r="DD87" s="74"/>
      <c r="DE87" s="74"/>
      <c r="DF87" s="74"/>
      <c r="DG87" s="74"/>
      <c r="DH87" s="74"/>
      <c r="DI87" s="74"/>
      <c r="DJ87" s="74"/>
      <c r="DK87" s="74"/>
    </row>
    <row r="88" spans="1:115" s="4" customFormat="1" ht="110.25" x14ac:dyDescent="0.25">
      <c r="A88" s="46" t="s">
        <v>130</v>
      </c>
      <c r="B88" s="106" t="s">
        <v>353</v>
      </c>
      <c r="C88" s="101" t="s">
        <v>354</v>
      </c>
      <c r="D88" s="105" t="s">
        <v>275</v>
      </c>
      <c r="E88" s="105">
        <v>2023</v>
      </c>
      <c r="F88" s="105" t="s">
        <v>81</v>
      </c>
      <c r="G88" s="105">
        <v>2023</v>
      </c>
      <c r="H88" s="26" t="s">
        <v>81</v>
      </c>
      <c r="I88" s="24">
        <v>0.36577409999999999</v>
      </c>
      <c r="J88" s="3" t="s">
        <v>205</v>
      </c>
      <c r="K88" s="26" t="s">
        <v>81</v>
      </c>
      <c r="L88" s="19">
        <f t="shared" si="331"/>
        <v>0.36577409999999999</v>
      </c>
      <c r="M88" s="3" t="s">
        <v>205</v>
      </c>
      <c r="N88" s="24">
        <v>0</v>
      </c>
      <c r="O88" s="24">
        <v>0</v>
      </c>
      <c r="P88" s="26" t="s">
        <v>81</v>
      </c>
      <c r="Q88" s="24">
        <v>0</v>
      </c>
      <c r="R88" s="26" t="s">
        <v>81</v>
      </c>
      <c r="S88" s="28" t="s">
        <v>81</v>
      </c>
      <c r="T88" s="19">
        <f t="shared" si="274"/>
        <v>0</v>
      </c>
      <c r="U88" s="24">
        <f t="shared" si="275"/>
        <v>0.36577409999999999</v>
      </c>
      <c r="V88" s="19">
        <f t="shared" si="276"/>
        <v>0</v>
      </c>
      <c r="W88" s="19">
        <f t="shared" si="277"/>
        <v>0</v>
      </c>
      <c r="X88" s="24">
        <f t="shared" si="278"/>
        <v>0</v>
      </c>
      <c r="Y88" s="24">
        <f t="shared" ref="Y88" si="333">SUM(Z88:AC88)</f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f t="shared" si="332"/>
        <v>0.36577409999999999</v>
      </c>
      <c r="AE88" s="24">
        <v>0</v>
      </c>
      <c r="AF88" s="24">
        <v>0</v>
      </c>
      <c r="AG88" s="24">
        <v>0</v>
      </c>
      <c r="AH88" s="24">
        <v>0.36577409999999999</v>
      </c>
      <c r="AI88" s="24">
        <f t="shared" si="318"/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f t="shared" si="319"/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f t="shared" si="320"/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f t="shared" ref="AX88" si="334">SUM(AY88:BB88)</f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f t="shared" si="322"/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f t="shared" si="323"/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f t="shared" si="324"/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f t="shared" si="325"/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f t="shared" si="326"/>
        <v>0</v>
      </c>
      <c r="BX88" s="24">
        <v>0</v>
      </c>
      <c r="BY88" s="24">
        <v>0</v>
      </c>
      <c r="BZ88" s="24">
        <v>0</v>
      </c>
      <c r="CA88" s="24">
        <v>0</v>
      </c>
      <c r="CB88" s="24">
        <f t="shared" si="327"/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f t="shared" si="328"/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f t="shared" si="329"/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f t="shared" si="293"/>
        <v>0</v>
      </c>
      <c r="CR88" s="24">
        <f t="shared" si="294"/>
        <v>0</v>
      </c>
      <c r="CS88" s="24">
        <f t="shared" si="295"/>
        <v>0</v>
      </c>
      <c r="CT88" s="24">
        <f t="shared" si="296"/>
        <v>0</v>
      </c>
      <c r="CU88" s="24">
        <f t="shared" si="297"/>
        <v>0</v>
      </c>
      <c r="CV88" s="24">
        <f t="shared" si="298"/>
        <v>0</v>
      </c>
      <c r="CW88" s="24">
        <f t="shared" si="299"/>
        <v>0</v>
      </c>
      <c r="CX88" s="24">
        <f t="shared" si="300"/>
        <v>0</v>
      </c>
      <c r="CY88" s="24">
        <f t="shared" si="301"/>
        <v>0</v>
      </c>
      <c r="CZ88" s="24">
        <f t="shared" si="302"/>
        <v>0</v>
      </c>
      <c r="DA88" s="104" t="s">
        <v>408</v>
      </c>
      <c r="DB88" s="74"/>
      <c r="DC88" s="74"/>
      <c r="DD88" s="74"/>
      <c r="DE88" s="74"/>
      <c r="DF88" s="74"/>
      <c r="DG88" s="74"/>
      <c r="DH88" s="74"/>
      <c r="DI88" s="74"/>
      <c r="DJ88" s="74"/>
      <c r="DK88" s="74"/>
    </row>
    <row r="89" spans="1:115" ht="141.75" x14ac:dyDescent="0.25">
      <c r="A89" s="42" t="s">
        <v>130</v>
      </c>
      <c r="B89" s="62" t="s">
        <v>175</v>
      </c>
      <c r="C89" s="47" t="s">
        <v>228</v>
      </c>
      <c r="D89" s="23" t="s">
        <v>189</v>
      </c>
      <c r="E89" s="63" t="s">
        <v>212</v>
      </c>
      <c r="F89" s="63" t="s">
        <v>195</v>
      </c>
      <c r="G89" s="63" t="s">
        <v>195</v>
      </c>
      <c r="H89" s="23" t="s">
        <v>81</v>
      </c>
      <c r="I89" s="19">
        <f t="shared" si="330"/>
        <v>15.650097540000001</v>
      </c>
      <c r="J89" s="63" t="s">
        <v>210</v>
      </c>
      <c r="K89" s="23" t="s">
        <v>81</v>
      </c>
      <c r="L89" s="19">
        <f t="shared" si="331"/>
        <v>15.649929999999999</v>
      </c>
      <c r="M89" s="63" t="s">
        <v>210</v>
      </c>
      <c r="N89" s="19">
        <v>0</v>
      </c>
      <c r="O89" s="19">
        <v>0</v>
      </c>
      <c r="P89" s="23" t="s">
        <v>81</v>
      </c>
      <c r="Q89" s="24">
        <v>15.650097540000001</v>
      </c>
      <c r="R89" s="23" t="s">
        <v>81</v>
      </c>
      <c r="S89" s="24" t="s">
        <v>81</v>
      </c>
      <c r="T89" s="19">
        <f t="shared" si="274"/>
        <v>15.649929999999999</v>
      </c>
      <c r="U89" s="19">
        <f t="shared" si="275"/>
        <v>15.649929999999999</v>
      </c>
      <c r="V89" s="19">
        <f t="shared" si="276"/>
        <v>15.649929999999999</v>
      </c>
      <c r="W89" s="19">
        <f t="shared" si="277"/>
        <v>15.649929999999999</v>
      </c>
      <c r="X89" s="19">
        <f t="shared" si="278"/>
        <v>15.649929999999999</v>
      </c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24">
        <f t="shared" si="318"/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f t="shared" si="319"/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f t="shared" si="320"/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f t="shared" si="321"/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f t="shared" si="322"/>
        <v>1.13093</v>
      </c>
      <c r="BD89" s="24">
        <v>0</v>
      </c>
      <c r="BE89" s="24">
        <v>0</v>
      </c>
      <c r="BF89" s="24">
        <v>1.13093</v>
      </c>
      <c r="BG89" s="24">
        <v>0</v>
      </c>
      <c r="BH89" s="24">
        <f t="shared" si="323"/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f t="shared" si="324"/>
        <v>0</v>
      </c>
      <c r="BN89" s="24">
        <v>0</v>
      </c>
      <c r="BO89" s="24">
        <v>0</v>
      </c>
      <c r="BP89" s="19">
        <v>0</v>
      </c>
      <c r="BQ89" s="24">
        <v>0</v>
      </c>
      <c r="BR89" s="19">
        <f t="shared" si="325"/>
        <v>0</v>
      </c>
      <c r="BS89" s="19">
        <v>0</v>
      </c>
      <c r="BT89" s="19">
        <v>0</v>
      </c>
      <c r="BU89" s="19">
        <v>0</v>
      </c>
      <c r="BV89" s="19">
        <v>0</v>
      </c>
      <c r="BW89" s="19">
        <f t="shared" si="326"/>
        <v>14.519</v>
      </c>
      <c r="BX89" s="19">
        <v>0</v>
      </c>
      <c r="BY89" s="19">
        <v>0</v>
      </c>
      <c r="BZ89" s="19">
        <v>14.519</v>
      </c>
      <c r="CA89" s="19">
        <v>0</v>
      </c>
      <c r="CB89" s="19">
        <f t="shared" si="327"/>
        <v>0</v>
      </c>
      <c r="CC89" s="19">
        <v>0</v>
      </c>
      <c r="CD89" s="19">
        <v>0</v>
      </c>
      <c r="CE89" s="19">
        <v>0</v>
      </c>
      <c r="CF89" s="19">
        <v>0</v>
      </c>
      <c r="CG89" s="19">
        <f t="shared" si="328"/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f t="shared" si="329"/>
        <v>0</v>
      </c>
      <c r="CM89" s="19">
        <v>0</v>
      </c>
      <c r="CN89" s="19">
        <v>0</v>
      </c>
      <c r="CO89" s="19">
        <v>0</v>
      </c>
      <c r="CP89" s="19">
        <v>0</v>
      </c>
      <c r="CQ89" s="24">
        <f t="shared" si="293"/>
        <v>15.649929999999999</v>
      </c>
      <c r="CR89" s="24">
        <f t="shared" si="294"/>
        <v>0</v>
      </c>
      <c r="CS89" s="24">
        <f t="shared" si="295"/>
        <v>0</v>
      </c>
      <c r="CT89" s="24">
        <f t="shared" si="296"/>
        <v>15.649929999999999</v>
      </c>
      <c r="CU89" s="24">
        <f t="shared" si="297"/>
        <v>0</v>
      </c>
      <c r="CV89" s="24">
        <f t="shared" si="298"/>
        <v>15.649929999999999</v>
      </c>
      <c r="CW89" s="24">
        <f t="shared" si="299"/>
        <v>0</v>
      </c>
      <c r="CX89" s="24">
        <f t="shared" si="300"/>
        <v>0</v>
      </c>
      <c r="CY89" s="24">
        <f t="shared" si="301"/>
        <v>15.649929999999999</v>
      </c>
      <c r="CZ89" s="24">
        <f t="shared" si="302"/>
        <v>0</v>
      </c>
      <c r="DA89" s="26" t="s">
        <v>254</v>
      </c>
    </row>
    <row r="90" spans="1:115" ht="157.5" x14ac:dyDescent="0.25">
      <c r="A90" s="42" t="s">
        <v>130</v>
      </c>
      <c r="B90" s="62" t="s">
        <v>176</v>
      </c>
      <c r="C90" s="47" t="s">
        <v>229</v>
      </c>
      <c r="D90" s="23" t="s">
        <v>189</v>
      </c>
      <c r="E90" s="63" t="s">
        <v>212</v>
      </c>
      <c r="F90" s="63" t="s">
        <v>194</v>
      </c>
      <c r="G90" s="63" t="s">
        <v>194</v>
      </c>
      <c r="H90" s="23" t="s">
        <v>81</v>
      </c>
      <c r="I90" s="19">
        <f t="shared" si="330"/>
        <v>37.930084416</v>
      </c>
      <c r="J90" s="63" t="s">
        <v>210</v>
      </c>
      <c r="K90" s="23" t="s">
        <v>81</v>
      </c>
      <c r="L90" s="19">
        <f t="shared" si="331"/>
        <v>37.929850000000002</v>
      </c>
      <c r="M90" s="63" t="s">
        <v>210</v>
      </c>
      <c r="N90" s="19">
        <v>0</v>
      </c>
      <c r="O90" s="19">
        <v>0</v>
      </c>
      <c r="P90" s="23" t="s">
        <v>81</v>
      </c>
      <c r="Q90" s="24">
        <v>37.930084416</v>
      </c>
      <c r="R90" s="23" t="s">
        <v>81</v>
      </c>
      <c r="S90" s="24" t="s">
        <v>81</v>
      </c>
      <c r="T90" s="24">
        <f t="shared" si="274"/>
        <v>37.929850000000002</v>
      </c>
      <c r="U90" s="24">
        <f t="shared" si="275"/>
        <v>37.929850000000002</v>
      </c>
      <c r="V90" s="19">
        <f t="shared" si="276"/>
        <v>37.929850000000002</v>
      </c>
      <c r="W90" s="19">
        <f t="shared" si="277"/>
        <v>37.929850000000002</v>
      </c>
      <c r="X90" s="19">
        <f t="shared" si="278"/>
        <v>37.929850000000002</v>
      </c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24">
        <f t="shared" si="318"/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f t="shared" si="319"/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f t="shared" si="320"/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f t="shared" si="321"/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f t="shared" si="322"/>
        <v>4.4802499999999998</v>
      </c>
      <c r="BD90" s="24">
        <v>0</v>
      </c>
      <c r="BE90" s="24">
        <v>0</v>
      </c>
      <c r="BF90" s="24">
        <v>4.4802499999999998</v>
      </c>
      <c r="BG90" s="24">
        <v>0</v>
      </c>
      <c r="BH90" s="24">
        <f t="shared" si="323"/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f t="shared" si="324"/>
        <v>33.449600000000004</v>
      </c>
      <c r="BN90" s="24">
        <v>0</v>
      </c>
      <c r="BO90" s="24">
        <v>0</v>
      </c>
      <c r="BP90" s="24">
        <v>33.449600000000004</v>
      </c>
      <c r="BQ90" s="24">
        <v>0</v>
      </c>
      <c r="BR90" s="19">
        <f t="shared" si="325"/>
        <v>0</v>
      </c>
      <c r="BS90" s="19">
        <v>0</v>
      </c>
      <c r="BT90" s="19">
        <v>0</v>
      </c>
      <c r="BU90" s="19">
        <v>0</v>
      </c>
      <c r="BV90" s="19">
        <v>0</v>
      </c>
      <c r="BW90" s="19">
        <f t="shared" si="326"/>
        <v>0</v>
      </c>
      <c r="BX90" s="19">
        <v>0</v>
      </c>
      <c r="BY90" s="19">
        <v>0</v>
      </c>
      <c r="BZ90" s="19">
        <v>0</v>
      </c>
      <c r="CA90" s="19">
        <v>0</v>
      </c>
      <c r="CB90" s="19">
        <f t="shared" si="327"/>
        <v>0</v>
      </c>
      <c r="CC90" s="19">
        <v>0</v>
      </c>
      <c r="CD90" s="19">
        <v>0</v>
      </c>
      <c r="CE90" s="19">
        <v>0</v>
      </c>
      <c r="CF90" s="19">
        <v>0</v>
      </c>
      <c r="CG90" s="19">
        <f t="shared" si="328"/>
        <v>0</v>
      </c>
      <c r="CH90" s="19">
        <v>0</v>
      </c>
      <c r="CI90" s="19">
        <v>0</v>
      </c>
      <c r="CJ90" s="19">
        <v>0</v>
      </c>
      <c r="CK90" s="19">
        <v>0</v>
      </c>
      <c r="CL90" s="19">
        <f t="shared" si="329"/>
        <v>0</v>
      </c>
      <c r="CM90" s="19">
        <v>0</v>
      </c>
      <c r="CN90" s="19">
        <v>0</v>
      </c>
      <c r="CO90" s="19">
        <v>0</v>
      </c>
      <c r="CP90" s="19">
        <v>0</v>
      </c>
      <c r="CQ90" s="24">
        <f t="shared" si="293"/>
        <v>37.929850000000002</v>
      </c>
      <c r="CR90" s="24">
        <f t="shared" si="294"/>
        <v>0</v>
      </c>
      <c r="CS90" s="24">
        <f t="shared" si="295"/>
        <v>0</v>
      </c>
      <c r="CT90" s="24">
        <f t="shared" si="296"/>
        <v>37.929850000000002</v>
      </c>
      <c r="CU90" s="24">
        <f t="shared" si="297"/>
        <v>0</v>
      </c>
      <c r="CV90" s="24">
        <f t="shared" si="298"/>
        <v>37.929850000000002</v>
      </c>
      <c r="CW90" s="24">
        <f t="shared" si="299"/>
        <v>0</v>
      </c>
      <c r="CX90" s="24">
        <f t="shared" si="300"/>
        <v>0</v>
      </c>
      <c r="CY90" s="24">
        <f t="shared" si="301"/>
        <v>37.929850000000002</v>
      </c>
      <c r="CZ90" s="24">
        <f t="shared" si="302"/>
        <v>0</v>
      </c>
      <c r="DA90" s="26" t="s">
        <v>255</v>
      </c>
    </row>
    <row r="91" spans="1:115" s="4" customFormat="1" ht="189" x14ac:dyDescent="0.25">
      <c r="A91" s="42" t="s">
        <v>130</v>
      </c>
      <c r="B91" s="62" t="s">
        <v>213</v>
      </c>
      <c r="C91" s="47" t="s">
        <v>230</v>
      </c>
      <c r="D91" s="23" t="s">
        <v>189</v>
      </c>
      <c r="E91" s="63" t="s">
        <v>195</v>
      </c>
      <c r="F91" s="63" t="s">
        <v>196</v>
      </c>
      <c r="G91" s="63" t="s">
        <v>196</v>
      </c>
      <c r="H91" s="23" t="s">
        <v>81</v>
      </c>
      <c r="I91" s="19">
        <f t="shared" si="330"/>
        <v>23.757112685999999</v>
      </c>
      <c r="J91" s="63" t="s">
        <v>210</v>
      </c>
      <c r="K91" s="23" t="s">
        <v>81</v>
      </c>
      <c r="L91" s="19">
        <f t="shared" si="331"/>
        <v>23.757110000000001</v>
      </c>
      <c r="M91" s="63" t="s">
        <v>210</v>
      </c>
      <c r="N91" s="19">
        <v>0</v>
      </c>
      <c r="O91" s="19">
        <v>0</v>
      </c>
      <c r="P91" s="23" t="s">
        <v>81</v>
      </c>
      <c r="Q91" s="24">
        <v>23.757112685999999</v>
      </c>
      <c r="R91" s="23" t="s">
        <v>81</v>
      </c>
      <c r="S91" s="24" t="s">
        <v>81</v>
      </c>
      <c r="T91" s="24">
        <f t="shared" si="274"/>
        <v>23.757110000000001</v>
      </c>
      <c r="U91" s="24">
        <f t="shared" si="275"/>
        <v>23.757110000000001</v>
      </c>
      <c r="V91" s="19">
        <f>Y91+AI91+AS91+BC91+BM91+BW91+CG91+14.89611</f>
        <v>23.757110000000001</v>
      </c>
      <c r="W91" s="24">
        <f>AI91+AS91+BC91+BM91+BW91+CG91+14.89611</f>
        <v>23.757110000000001</v>
      </c>
      <c r="X91" s="19">
        <f>AN91+AS91+BC91+BM91+BW91+CG91+14.89611</f>
        <v>23.757110000000001</v>
      </c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24">
        <f t="shared" si="318"/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f t="shared" si="319"/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f t="shared" si="320"/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f t="shared" si="321"/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f t="shared" si="322"/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f t="shared" si="323"/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f t="shared" si="324"/>
        <v>0</v>
      </c>
      <c r="BN91" s="24">
        <v>0</v>
      </c>
      <c r="BO91" s="24">
        <v>0</v>
      </c>
      <c r="BP91" s="24">
        <v>0</v>
      </c>
      <c r="BQ91" s="24">
        <v>0</v>
      </c>
      <c r="BR91" s="19">
        <f t="shared" si="325"/>
        <v>0</v>
      </c>
      <c r="BS91" s="19">
        <v>0</v>
      </c>
      <c r="BT91" s="19">
        <v>0</v>
      </c>
      <c r="BU91" s="19">
        <v>0</v>
      </c>
      <c r="BV91" s="19">
        <v>0</v>
      </c>
      <c r="BW91" s="19">
        <f t="shared" si="326"/>
        <v>2.4769999999999999</v>
      </c>
      <c r="BX91" s="19">
        <v>0</v>
      </c>
      <c r="BY91" s="19">
        <v>0</v>
      </c>
      <c r="BZ91" s="19">
        <v>2.4769999999999999</v>
      </c>
      <c r="CA91" s="19">
        <v>0</v>
      </c>
      <c r="CB91" s="19">
        <f t="shared" si="327"/>
        <v>0</v>
      </c>
      <c r="CC91" s="19">
        <v>0</v>
      </c>
      <c r="CD91" s="19">
        <v>0</v>
      </c>
      <c r="CE91" s="19">
        <v>0</v>
      </c>
      <c r="CF91" s="19">
        <v>0</v>
      </c>
      <c r="CG91" s="19">
        <f t="shared" si="328"/>
        <v>6.3840000000000003</v>
      </c>
      <c r="CH91" s="19">
        <v>0</v>
      </c>
      <c r="CI91" s="19">
        <v>0</v>
      </c>
      <c r="CJ91" s="19">
        <v>6.3840000000000003</v>
      </c>
      <c r="CK91" s="19">
        <v>0</v>
      </c>
      <c r="CL91" s="19">
        <f t="shared" si="329"/>
        <v>0</v>
      </c>
      <c r="CM91" s="19">
        <v>0</v>
      </c>
      <c r="CN91" s="19">
        <v>0</v>
      </c>
      <c r="CO91" s="19">
        <v>0</v>
      </c>
      <c r="CP91" s="19">
        <v>0</v>
      </c>
      <c r="CQ91" s="24">
        <f t="shared" si="293"/>
        <v>8.8610000000000007</v>
      </c>
      <c r="CR91" s="24">
        <f t="shared" si="294"/>
        <v>0</v>
      </c>
      <c r="CS91" s="24">
        <f t="shared" si="295"/>
        <v>0</v>
      </c>
      <c r="CT91" s="24">
        <f t="shared" si="296"/>
        <v>8.8610000000000007</v>
      </c>
      <c r="CU91" s="24">
        <f t="shared" si="297"/>
        <v>0</v>
      </c>
      <c r="CV91" s="24">
        <f t="shared" si="298"/>
        <v>8.8610000000000007</v>
      </c>
      <c r="CW91" s="24">
        <f t="shared" si="299"/>
        <v>0</v>
      </c>
      <c r="CX91" s="24">
        <f t="shared" si="300"/>
        <v>0</v>
      </c>
      <c r="CY91" s="24">
        <f t="shared" si="301"/>
        <v>8.8610000000000007</v>
      </c>
      <c r="CZ91" s="24">
        <f t="shared" si="302"/>
        <v>0</v>
      </c>
      <c r="DA91" s="26" t="s">
        <v>257</v>
      </c>
      <c r="DB91" s="74"/>
      <c r="DC91" s="74"/>
      <c r="DD91" s="74"/>
      <c r="DE91" s="74"/>
      <c r="DF91" s="74"/>
      <c r="DG91" s="74"/>
      <c r="DH91" s="74"/>
      <c r="DI91" s="74"/>
      <c r="DJ91" s="74"/>
      <c r="DK91" s="74"/>
    </row>
    <row r="92" spans="1:115" s="4" customFormat="1" ht="126" x14ac:dyDescent="0.25">
      <c r="A92" s="42" t="s">
        <v>130</v>
      </c>
      <c r="B92" s="62" t="s">
        <v>214</v>
      </c>
      <c r="C92" s="47" t="s">
        <v>231</v>
      </c>
      <c r="D92" s="23" t="s">
        <v>189</v>
      </c>
      <c r="E92" s="63" t="s">
        <v>212</v>
      </c>
      <c r="F92" s="63" t="s">
        <v>215</v>
      </c>
      <c r="G92" s="63" t="s">
        <v>215</v>
      </c>
      <c r="H92" s="23" t="s">
        <v>81</v>
      </c>
      <c r="I92" s="19">
        <f t="shared" si="330"/>
        <v>19.657</v>
      </c>
      <c r="J92" s="63" t="s">
        <v>210</v>
      </c>
      <c r="K92" s="23" t="s">
        <v>81</v>
      </c>
      <c r="L92" s="19">
        <f t="shared" si="331"/>
        <v>19.657</v>
      </c>
      <c r="M92" s="63" t="s">
        <v>210</v>
      </c>
      <c r="N92" s="19">
        <v>0</v>
      </c>
      <c r="O92" s="19">
        <v>0</v>
      </c>
      <c r="P92" s="23" t="s">
        <v>81</v>
      </c>
      <c r="Q92" s="24">
        <v>19.657</v>
      </c>
      <c r="R92" s="23" t="s">
        <v>81</v>
      </c>
      <c r="S92" s="24" t="s">
        <v>81</v>
      </c>
      <c r="T92" s="24">
        <f t="shared" si="274"/>
        <v>19.657</v>
      </c>
      <c r="U92" s="24">
        <f t="shared" si="275"/>
        <v>19.657</v>
      </c>
      <c r="V92" s="19">
        <f t="shared" si="276"/>
        <v>19.657</v>
      </c>
      <c r="W92" s="19">
        <f t="shared" si="277"/>
        <v>19.657</v>
      </c>
      <c r="X92" s="19">
        <f t="shared" si="278"/>
        <v>19.657</v>
      </c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24">
        <f t="shared" si="318"/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f t="shared" si="319"/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f t="shared" si="320"/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f t="shared" si="321"/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f t="shared" si="322"/>
        <v>1.0309999999999999</v>
      </c>
      <c r="BD92" s="24">
        <v>0</v>
      </c>
      <c r="BE92" s="24">
        <v>0</v>
      </c>
      <c r="BF92" s="24">
        <v>1.0309999999999999</v>
      </c>
      <c r="BG92" s="24">
        <v>0</v>
      </c>
      <c r="BH92" s="24">
        <f t="shared" si="323"/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f t="shared" si="324"/>
        <v>0</v>
      </c>
      <c r="BN92" s="24">
        <v>0</v>
      </c>
      <c r="BO92" s="24">
        <v>0</v>
      </c>
      <c r="BP92" s="24">
        <v>0</v>
      </c>
      <c r="BQ92" s="24">
        <v>0</v>
      </c>
      <c r="BR92" s="19">
        <f t="shared" si="325"/>
        <v>0</v>
      </c>
      <c r="BS92" s="19">
        <v>0</v>
      </c>
      <c r="BT92" s="19">
        <v>0</v>
      </c>
      <c r="BU92" s="19">
        <v>0</v>
      </c>
      <c r="BV92" s="19">
        <v>0</v>
      </c>
      <c r="BW92" s="19">
        <f t="shared" si="326"/>
        <v>5.7880000000000003</v>
      </c>
      <c r="BX92" s="19">
        <v>0</v>
      </c>
      <c r="BY92" s="19">
        <v>0</v>
      </c>
      <c r="BZ92" s="19">
        <v>5.7880000000000003</v>
      </c>
      <c r="CA92" s="19">
        <v>0</v>
      </c>
      <c r="CB92" s="19">
        <f t="shared" si="327"/>
        <v>0</v>
      </c>
      <c r="CC92" s="19">
        <v>0</v>
      </c>
      <c r="CD92" s="19">
        <v>0</v>
      </c>
      <c r="CE92" s="19">
        <v>0</v>
      </c>
      <c r="CF92" s="19">
        <v>0</v>
      </c>
      <c r="CG92" s="19">
        <f t="shared" si="328"/>
        <v>12.837999999999999</v>
      </c>
      <c r="CH92" s="19">
        <v>0</v>
      </c>
      <c r="CI92" s="19">
        <v>0</v>
      </c>
      <c r="CJ92" s="19">
        <v>12.837999999999999</v>
      </c>
      <c r="CK92" s="19">
        <v>0</v>
      </c>
      <c r="CL92" s="19">
        <f t="shared" si="329"/>
        <v>0</v>
      </c>
      <c r="CM92" s="19">
        <v>0</v>
      </c>
      <c r="CN92" s="19">
        <v>0</v>
      </c>
      <c r="CO92" s="19">
        <v>0</v>
      </c>
      <c r="CP92" s="19">
        <v>0</v>
      </c>
      <c r="CQ92" s="24">
        <f t="shared" si="293"/>
        <v>19.657</v>
      </c>
      <c r="CR92" s="24">
        <f t="shared" si="294"/>
        <v>0</v>
      </c>
      <c r="CS92" s="24">
        <f t="shared" si="295"/>
        <v>0</v>
      </c>
      <c r="CT92" s="24">
        <f t="shared" si="296"/>
        <v>19.657</v>
      </c>
      <c r="CU92" s="24">
        <f t="shared" si="297"/>
        <v>0</v>
      </c>
      <c r="CV92" s="24">
        <f t="shared" si="298"/>
        <v>19.657</v>
      </c>
      <c r="CW92" s="24">
        <f t="shared" si="299"/>
        <v>0</v>
      </c>
      <c r="CX92" s="24">
        <f t="shared" si="300"/>
        <v>0</v>
      </c>
      <c r="CY92" s="24">
        <f t="shared" si="301"/>
        <v>19.657</v>
      </c>
      <c r="CZ92" s="24">
        <f t="shared" si="302"/>
        <v>0</v>
      </c>
      <c r="DA92" s="26" t="s">
        <v>256</v>
      </c>
      <c r="DB92" s="74"/>
      <c r="DC92" s="74"/>
      <c r="DD92" s="74"/>
      <c r="DE92" s="74"/>
      <c r="DF92" s="74"/>
      <c r="DG92" s="74"/>
      <c r="DH92" s="74"/>
      <c r="DI92" s="74"/>
      <c r="DJ92" s="74"/>
      <c r="DK92" s="74"/>
    </row>
    <row r="93" spans="1:115" s="4" customFormat="1" ht="94.5" x14ac:dyDescent="0.25">
      <c r="A93" s="42" t="s">
        <v>130</v>
      </c>
      <c r="B93" s="62" t="s">
        <v>216</v>
      </c>
      <c r="C93" s="47" t="s">
        <v>232</v>
      </c>
      <c r="D93" s="23" t="s">
        <v>189</v>
      </c>
      <c r="E93" s="63" t="s">
        <v>212</v>
      </c>
      <c r="F93" s="63" t="s">
        <v>196</v>
      </c>
      <c r="G93" s="63" t="s">
        <v>196</v>
      </c>
      <c r="H93" s="23" t="s">
        <v>81</v>
      </c>
      <c r="I93" s="19">
        <f t="shared" si="330"/>
        <v>50.144359981500003</v>
      </c>
      <c r="J93" s="63" t="s">
        <v>210</v>
      </c>
      <c r="K93" s="23" t="s">
        <v>81</v>
      </c>
      <c r="L93" s="19">
        <f t="shared" si="331"/>
        <v>50.144360000000006</v>
      </c>
      <c r="M93" s="63" t="s">
        <v>210</v>
      </c>
      <c r="N93" s="19">
        <v>0</v>
      </c>
      <c r="O93" s="19">
        <v>0</v>
      </c>
      <c r="P93" s="23" t="s">
        <v>81</v>
      </c>
      <c r="Q93" s="24">
        <v>50.144359981500003</v>
      </c>
      <c r="R93" s="23" t="s">
        <v>81</v>
      </c>
      <c r="S93" s="24" t="s">
        <v>81</v>
      </c>
      <c r="T93" s="24">
        <f t="shared" si="274"/>
        <v>50.144360000000006</v>
      </c>
      <c r="U93" s="24">
        <f t="shared" si="275"/>
        <v>50.144360000000006</v>
      </c>
      <c r="V93" s="19">
        <f>Y93+AI93+AS93+BC93+BM93+BW93+CG93+27.3805</f>
        <v>50.144360000000006</v>
      </c>
      <c r="W93" s="24">
        <f>AI93+AS93+BC93+BM93+BW93+CG93+27.3805</f>
        <v>50.144360000000006</v>
      </c>
      <c r="X93" s="19">
        <f>AN93+AS93+BC93+BM93+BW93+CG93+27.3805</f>
        <v>50.144360000000006</v>
      </c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24">
        <f t="shared" si="318"/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f t="shared" si="319"/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f t="shared" si="320"/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f t="shared" si="321"/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f t="shared" si="322"/>
        <v>5.9530000000000003</v>
      </c>
      <c r="BD93" s="24">
        <v>0</v>
      </c>
      <c r="BE93" s="24">
        <v>0</v>
      </c>
      <c r="BF93" s="24">
        <v>5.9530000000000003</v>
      </c>
      <c r="BG93" s="24">
        <v>0</v>
      </c>
      <c r="BH93" s="24">
        <f t="shared" si="323"/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f t="shared" si="324"/>
        <v>6.3519199999999998</v>
      </c>
      <c r="BN93" s="24">
        <v>0</v>
      </c>
      <c r="BO93" s="24">
        <v>0</v>
      </c>
      <c r="BP93" s="24">
        <v>6.3519199999999998</v>
      </c>
      <c r="BQ93" s="24">
        <v>0</v>
      </c>
      <c r="BR93" s="19">
        <f t="shared" si="325"/>
        <v>0</v>
      </c>
      <c r="BS93" s="19">
        <v>0</v>
      </c>
      <c r="BT93" s="19">
        <v>0</v>
      </c>
      <c r="BU93" s="19">
        <v>0</v>
      </c>
      <c r="BV93" s="19">
        <v>0</v>
      </c>
      <c r="BW93" s="19">
        <f t="shared" si="326"/>
        <v>9.2117900000000006</v>
      </c>
      <c r="BX93" s="19">
        <v>0</v>
      </c>
      <c r="BY93" s="19">
        <v>0</v>
      </c>
      <c r="BZ93" s="19">
        <v>9.2117900000000006</v>
      </c>
      <c r="CA93" s="19">
        <v>0</v>
      </c>
      <c r="CB93" s="19">
        <f t="shared" si="327"/>
        <v>0</v>
      </c>
      <c r="CC93" s="19">
        <v>0</v>
      </c>
      <c r="CD93" s="19">
        <v>0</v>
      </c>
      <c r="CE93" s="19">
        <v>0</v>
      </c>
      <c r="CF93" s="19">
        <v>0</v>
      </c>
      <c r="CG93" s="19">
        <f t="shared" si="328"/>
        <v>1.24715</v>
      </c>
      <c r="CH93" s="19">
        <v>0</v>
      </c>
      <c r="CI93" s="19">
        <v>0</v>
      </c>
      <c r="CJ93" s="19">
        <v>1.24715</v>
      </c>
      <c r="CK93" s="19">
        <v>0</v>
      </c>
      <c r="CL93" s="19">
        <f t="shared" si="329"/>
        <v>0</v>
      </c>
      <c r="CM93" s="19">
        <v>0</v>
      </c>
      <c r="CN93" s="19">
        <v>0</v>
      </c>
      <c r="CO93" s="19">
        <v>0</v>
      </c>
      <c r="CP93" s="19">
        <v>0</v>
      </c>
      <c r="CQ93" s="24">
        <f t="shared" si="293"/>
        <v>22.763860000000001</v>
      </c>
      <c r="CR93" s="24">
        <f t="shared" si="294"/>
        <v>0</v>
      </c>
      <c r="CS93" s="24">
        <f t="shared" si="295"/>
        <v>0</v>
      </c>
      <c r="CT93" s="24">
        <f t="shared" si="296"/>
        <v>22.763860000000001</v>
      </c>
      <c r="CU93" s="24">
        <f t="shared" si="297"/>
        <v>0</v>
      </c>
      <c r="CV93" s="24">
        <f t="shared" si="298"/>
        <v>22.763860000000001</v>
      </c>
      <c r="CW93" s="24">
        <f t="shared" si="299"/>
        <v>0</v>
      </c>
      <c r="CX93" s="24">
        <f t="shared" si="300"/>
        <v>0</v>
      </c>
      <c r="CY93" s="24">
        <f t="shared" si="301"/>
        <v>22.763860000000001</v>
      </c>
      <c r="CZ93" s="24">
        <f t="shared" si="302"/>
        <v>0</v>
      </c>
      <c r="DA93" s="26" t="s">
        <v>258</v>
      </c>
      <c r="DB93" s="74"/>
      <c r="DC93" s="74"/>
      <c r="DD93" s="74"/>
      <c r="DE93" s="74"/>
      <c r="DF93" s="74"/>
      <c r="DG93" s="74"/>
      <c r="DH93" s="74"/>
      <c r="DI93" s="74"/>
      <c r="DJ93" s="74"/>
      <c r="DK93" s="74"/>
    </row>
    <row r="94" spans="1:115" ht="63" x14ac:dyDescent="0.25">
      <c r="A94" s="60" t="s">
        <v>132</v>
      </c>
      <c r="B94" s="80" t="s">
        <v>133</v>
      </c>
      <c r="C94" s="64" t="s">
        <v>80</v>
      </c>
      <c r="D94" s="55" t="s">
        <v>81</v>
      </c>
      <c r="E94" s="55" t="s">
        <v>81</v>
      </c>
      <c r="F94" s="55" t="s">
        <v>81</v>
      </c>
      <c r="G94" s="55" t="s">
        <v>81</v>
      </c>
      <c r="H94" s="61" t="s">
        <v>81</v>
      </c>
      <c r="I94" s="54">
        <v>0</v>
      </c>
      <c r="J94" s="53" t="s">
        <v>81</v>
      </c>
      <c r="K94" s="53" t="s">
        <v>81</v>
      </c>
      <c r="L94" s="54">
        <v>0</v>
      </c>
      <c r="M94" s="53" t="s">
        <v>81</v>
      </c>
      <c r="N94" s="54">
        <v>0</v>
      </c>
      <c r="O94" s="54">
        <v>0</v>
      </c>
      <c r="P94" s="53" t="s">
        <v>81</v>
      </c>
      <c r="Q94" s="53" t="s">
        <v>81</v>
      </c>
      <c r="R94" s="53" t="s">
        <v>81</v>
      </c>
      <c r="S94" s="54" t="s">
        <v>81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4">
        <v>0</v>
      </c>
      <c r="AR94" s="54">
        <v>0</v>
      </c>
      <c r="AS94" s="54">
        <v>0</v>
      </c>
      <c r="AT94" s="54">
        <v>0</v>
      </c>
      <c r="AU94" s="54">
        <v>0</v>
      </c>
      <c r="AV94" s="54">
        <v>0</v>
      </c>
      <c r="AW94" s="54">
        <v>0</v>
      </c>
      <c r="AX94" s="54">
        <v>0</v>
      </c>
      <c r="AY94" s="54">
        <v>0</v>
      </c>
      <c r="AZ94" s="54">
        <v>0</v>
      </c>
      <c r="BA94" s="54">
        <v>0</v>
      </c>
      <c r="BB94" s="54">
        <v>0</v>
      </c>
      <c r="BC94" s="54">
        <v>0</v>
      </c>
      <c r="BD94" s="54">
        <v>0</v>
      </c>
      <c r="BE94" s="54">
        <v>0</v>
      </c>
      <c r="BF94" s="54">
        <v>0</v>
      </c>
      <c r="BG94" s="54">
        <v>0</v>
      </c>
      <c r="BH94" s="54">
        <v>0</v>
      </c>
      <c r="BI94" s="54">
        <v>0</v>
      </c>
      <c r="BJ94" s="54">
        <v>0</v>
      </c>
      <c r="BK94" s="54">
        <v>0</v>
      </c>
      <c r="BL94" s="54">
        <v>0</v>
      </c>
      <c r="BM94" s="54">
        <v>0</v>
      </c>
      <c r="BN94" s="54">
        <v>0</v>
      </c>
      <c r="BO94" s="54">
        <v>0</v>
      </c>
      <c r="BP94" s="54">
        <v>0</v>
      </c>
      <c r="BQ94" s="54">
        <v>0</v>
      </c>
      <c r="BR94" s="54">
        <v>0</v>
      </c>
      <c r="BS94" s="54">
        <v>0</v>
      </c>
      <c r="BT94" s="54">
        <v>0</v>
      </c>
      <c r="BU94" s="54">
        <v>0</v>
      </c>
      <c r="BV94" s="54">
        <v>0</v>
      </c>
      <c r="BW94" s="54">
        <v>0</v>
      </c>
      <c r="BX94" s="54">
        <v>0</v>
      </c>
      <c r="BY94" s="54">
        <v>0</v>
      </c>
      <c r="BZ94" s="54">
        <v>0</v>
      </c>
      <c r="CA94" s="54">
        <v>0</v>
      </c>
      <c r="CB94" s="54">
        <v>0</v>
      </c>
      <c r="CC94" s="54">
        <v>0</v>
      </c>
      <c r="CD94" s="54">
        <v>0</v>
      </c>
      <c r="CE94" s="54">
        <v>0</v>
      </c>
      <c r="CF94" s="54">
        <v>0</v>
      </c>
      <c r="CG94" s="54">
        <v>0</v>
      </c>
      <c r="CH94" s="54">
        <v>0</v>
      </c>
      <c r="CI94" s="54">
        <v>0</v>
      </c>
      <c r="CJ94" s="54">
        <v>0</v>
      </c>
      <c r="CK94" s="54">
        <v>0</v>
      </c>
      <c r="CL94" s="54">
        <v>0</v>
      </c>
      <c r="CM94" s="54">
        <v>0</v>
      </c>
      <c r="CN94" s="54">
        <v>0</v>
      </c>
      <c r="CO94" s="54">
        <v>0</v>
      </c>
      <c r="CP94" s="54">
        <v>0</v>
      </c>
      <c r="CQ94" s="54">
        <v>0</v>
      </c>
      <c r="CR94" s="54">
        <v>0</v>
      </c>
      <c r="CS94" s="54">
        <f>AZ94+BE94+BO94+BY94+CI94</f>
        <v>0</v>
      </c>
      <c r="CT94" s="54">
        <v>0</v>
      </c>
      <c r="CU94" s="54">
        <v>0</v>
      </c>
      <c r="CV94" s="54">
        <v>0</v>
      </c>
      <c r="CW94" s="54">
        <v>0</v>
      </c>
      <c r="CX94" s="54">
        <v>0</v>
      </c>
      <c r="CY94" s="54">
        <v>0</v>
      </c>
      <c r="CZ94" s="54">
        <v>0</v>
      </c>
      <c r="DA94" s="55" t="s">
        <v>81</v>
      </c>
    </row>
    <row r="95" spans="1:115" ht="47.25" x14ac:dyDescent="0.25">
      <c r="A95" s="58" t="s">
        <v>134</v>
      </c>
      <c r="B95" s="59" t="s">
        <v>135</v>
      </c>
      <c r="C95" s="66" t="s">
        <v>80</v>
      </c>
      <c r="D95" s="38" t="s">
        <v>81</v>
      </c>
      <c r="E95" s="38" t="s">
        <v>81</v>
      </c>
      <c r="F95" s="38" t="s">
        <v>81</v>
      </c>
      <c r="G95" s="38" t="s">
        <v>81</v>
      </c>
      <c r="H95" s="39" t="s">
        <v>81</v>
      </c>
      <c r="I95" s="40">
        <f>I96+I97+I100+I101+I102+I103+I104+I105</f>
        <v>35.749630685999996</v>
      </c>
      <c r="J95" s="41" t="s">
        <v>81</v>
      </c>
      <c r="K95" s="41" t="s">
        <v>81</v>
      </c>
      <c r="L95" s="40">
        <f>L96+L97+L100+L101+L102+L103+L104+L105</f>
        <v>33.203642899999998</v>
      </c>
      <c r="M95" s="41" t="s">
        <v>81</v>
      </c>
      <c r="N95" s="40">
        <f>N96+N97+N100+N101+N102+N103+N104+N105</f>
        <v>0</v>
      </c>
      <c r="O95" s="40">
        <f>O96+O97+O100+O101+O102+O103+O104+O105</f>
        <v>7.9029061499999997</v>
      </c>
      <c r="P95" s="41" t="s">
        <v>81</v>
      </c>
      <c r="Q95" s="41" t="s">
        <v>81</v>
      </c>
      <c r="R95" s="41" t="s">
        <v>81</v>
      </c>
      <c r="S95" s="40" t="s">
        <v>81</v>
      </c>
      <c r="T95" s="40">
        <f t="shared" ref="T95:BI95" si="335">T96+T97+T100+T101+T102+T103+T104+T105</f>
        <v>37.249630685999996</v>
      </c>
      <c r="U95" s="40">
        <f t="shared" si="335"/>
        <v>33.203642899999998</v>
      </c>
      <c r="V95" s="40">
        <f t="shared" si="335"/>
        <v>29.346724535999996</v>
      </c>
      <c r="W95" s="40">
        <f t="shared" si="335"/>
        <v>15.118599999999999</v>
      </c>
      <c r="X95" s="40">
        <f t="shared" si="335"/>
        <v>11.5296</v>
      </c>
      <c r="Y95" s="40">
        <f t="shared" si="335"/>
        <v>14.228124535999999</v>
      </c>
      <c r="Z95" s="40">
        <f t="shared" si="335"/>
        <v>0</v>
      </c>
      <c r="AA95" s="40">
        <f t="shared" si="335"/>
        <v>0</v>
      </c>
      <c r="AB95" s="40">
        <f t="shared" si="335"/>
        <v>0</v>
      </c>
      <c r="AC95" s="40">
        <f t="shared" si="335"/>
        <v>14.228124535999999</v>
      </c>
      <c r="AD95" s="40">
        <f t="shared" si="335"/>
        <v>13.77113675</v>
      </c>
      <c r="AE95" s="40">
        <f t="shared" si="335"/>
        <v>0</v>
      </c>
      <c r="AF95" s="40">
        <f t="shared" si="335"/>
        <v>0</v>
      </c>
      <c r="AG95" s="40">
        <f t="shared" si="335"/>
        <v>0</v>
      </c>
      <c r="AH95" s="40">
        <f t="shared" si="335"/>
        <v>13.77113675</v>
      </c>
      <c r="AI95" s="40">
        <f t="shared" si="335"/>
        <v>13.618599999999999</v>
      </c>
      <c r="AJ95" s="40">
        <f t="shared" si="335"/>
        <v>0</v>
      </c>
      <c r="AK95" s="40">
        <f t="shared" si="335"/>
        <v>0</v>
      </c>
      <c r="AL95" s="40">
        <f t="shared" si="335"/>
        <v>1.7589999999999999</v>
      </c>
      <c r="AM95" s="40">
        <f t="shared" si="335"/>
        <v>11.859599999999999</v>
      </c>
      <c r="AN95" s="40">
        <f t="shared" si="335"/>
        <v>10.0296</v>
      </c>
      <c r="AO95" s="40">
        <f t="shared" si="335"/>
        <v>0</v>
      </c>
      <c r="AP95" s="40">
        <f t="shared" si="335"/>
        <v>0</v>
      </c>
      <c r="AQ95" s="40">
        <f t="shared" si="335"/>
        <v>0</v>
      </c>
      <c r="AR95" s="40">
        <f t="shared" si="335"/>
        <v>10.0296</v>
      </c>
      <c r="AS95" s="40">
        <f t="shared" si="335"/>
        <v>0.5</v>
      </c>
      <c r="AT95" s="40">
        <f t="shared" si="335"/>
        <v>0</v>
      </c>
      <c r="AU95" s="40">
        <f t="shared" si="335"/>
        <v>0</v>
      </c>
      <c r="AV95" s="40">
        <f t="shared" si="335"/>
        <v>0.5</v>
      </c>
      <c r="AW95" s="40">
        <f t="shared" si="335"/>
        <v>0</v>
      </c>
      <c r="AX95" s="40">
        <f t="shared" si="335"/>
        <v>0</v>
      </c>
      <c r="AY95" s="40">
        <f t="shared" si="335"/>
        <v>0</v>
      </c>
      <c r="AZ95" s="40">
        <f t="shared" si="335"/>
        <v>0</v>
      </c>
      <c r="BA95" s="40">
        <f t="shared" si="335"/>
        <v>0</v>
      </c>
      <c r="BB95" s="40">
        <f t="shared" si="335"/>
        <v>0</v>
      </c>
      <c r="BC95" s="40">
        <f t="shared" si="335"/>
        <v>0.5</v>
      </c>
      <c r="BD95" s="40">
        <f t="shared" si="335"/>
        <v>0</v>
      </c>
      <c r="BE95" s="40">
        <f t="shared" si="335"/>
        <v>0</v>
      </c>
      <c r="BF95" s="40">
        <f t="shared" si="335"/>
        <v>0.5</v>
      </c>
      <c r="BG95" s="40">
        <f t="shared" si="335"/>
        <v>0</v>
      </c>
      <c r="BH95" s="40">
        <f t="shared" si="335"/>
        <v>0</v>
      </c>
      <c r="BI95" s="40">
        <f t="shared" si="335"/>
        <v>0</v>
      </c>
      <c r="BJ95" s="40">
        <f t="shared" ref="BJ95:CO95" si="336">BJ96+BJ97+BJ100+BJ101+BJ102+BJ103+BJ104+BJ105</f>
        <v>0</v>
      </c>
      <c r="BK95" s="40">
        <f t="shared" si="336"/>
        <v>0</v>
      </c>
      <c r="BL95" s="40">
        <f t="shared" si="336"/>
        <v>0</v>
      </c>
      <c r="BM95" s="40">
        <f t="shared" si="336"/>
        <v>0.5</v>
      </c>
      <c r="BN95" s="40">
        <f t="shared" si="336"/>
        <v>0</v>
      </c>
      <c r="BO95" s="40">
        <f t="shared" si="336"/>
        <v>0</v>
      </c>
      <c r="BP95" s="40">
        <f t="shared" si="336"/>
        <v>0.5</v>
      </c>
      <c r="BQ95" s="40">
        <f t="shared" si="336"/>
        <v>0</v>
      </c>
      <c r="BR95" s="40">
        <f t="shared" si="336"/>
        <v>0</v>
      </c>
      <c r="BS95" s="40">
        <f t="shared" si="336"/>
        <v>0</v>
      </c>
      <c r="BT95" s="40">
        <f t="shared" si="336"/>
        <v>0</v>
      </c>
      <c r="BU95" s="40">
        <f t="shared" si="336"/>
        <v>0</v>
      </c>
      <c r="BV95" s="40">
        <f t="shared" si="336"/>
        <v>0</v>
      </c>
      <c r="BW95" s="40">
        <f t="shared" si="336"/>
        <v>0</v>
      </c>
      <c r="BX95" s="40">
        <f t="shared" si="336"/>
        <v>0</v>
      </c>
      <c r="BY95" s="40">
        <f t="shared" si="336"/>
        <v>0</v>
      </c>
      <c r="BZ95" s="40">
        <f t="shared" si="336"/>
        <v>0</v>
      </c>
      <c r="CA95" s="40">
        <f t="shared" si="336"/>
        <v>0</v>
      </c>
      <c r="CB95" s="40">
        <f t="shared" si="336"/>
        <v>0</v>
      </c>
      <c r="CC95" s="40">
        <f t="shared" si="336"/>
        <v>0</v>
      </c>
      <c r="CD95" s="40">
        <f t="shared" si="336"/>
        <v>0</v>
      </c>
      <c r="CE95" s="40">
        <f t="shared" si="336"/>
        <v>0</v>
      </c>
      <c r="CF95" s="40">
        <f t="shared" si="336"/>
        <v>0</v>
      </c>
      <c r="CG95" s="40">
        <f t="shared" si="336"/>
        <v>0</v>
      </c>
      <c r="CH95" s="40">
        <f t="shared" si="336"/>
        <v>0</v>
      </c>
      <c r="CI95" s="40">
        <f t="shared" si="336"/>
        <v>0</v>
      </c>
      <c r="CJ95" s="40">
        <f t="shared" si="336"/>
        <v>0</v>
      </c>
      <c r="CK95" s="40">
        <f t="shared" si="336"/>
        <v>0</v>
      </c>
      <c r="CL95" s="40">
        <f t="shared" si="336"/>
        <v>0</v>
      </c>
      <c r="CM95" s="40">
        <f t="shared" si="336"/>
        <v>0</v>
      </c>
      <c r="CN95" s="40">
        <f t="shared" si="336"/>
        <v>0</v>
      </c>
      <c r="CO95" s="40">
        <f t="shared" si="336"/>
        <v>0</v>
      </c>
      <c r="CP95" s="40">
        <f t="shared" ref="CP95:CZ95" si="337">CP96+CP97+CP100+CP101+CP102+CP103+CP104+CP105</f>
        <v>0</v>
      </c>
      <c r="CQ95" s="40">
        <f t="shared" si="337"/>
        <v>15.118599999999999</v>
      </c>
      <c r="CR95" s="40">
        <f t="shared" si="337"/>
        <v>0</v>
      </c>
      <c r="CS95" s="40">
        <f t="shared" si="337"/>
        <v>0</v>
      </c>
      <c r="CT95" s="40">
        <f t="shared" si="337"/>
        <v>3.2589999999999999</v>
      </c>
      <c r="CU95" s="40">
        <f t="shared" si="337"/>
        <v>11.859599999999999</v>
      </c>
      <c r="CV95" s="40">
        <f t="shared" si="337"/>
        <v>11.5296</v>
      </c>
      <c r="CW95" s="40">
        <f t="shared" si="337"/>
        <v>0</v>
      </c>
      <c r="CX95" s="40">
        <f t="shared" si="337"/>
        <v>0</v>
      </c>
      <c r="CY95" s="40">
        <f t="shared" si="337"/>
        <v>1.5</v>
      </c>
      <c r="CZ95" s="40">
        <f t="shared" si="337"/>
        <v>10.0296</v>
      </c>
      <c r="DA95" s="38" t="s">
        <v>81</v>
      </c>
    </row>
    <row r="96" spans="1:115" ht="47.25" x14ac:dyDescent="0.25">
      <c r="A96" s="67" t="s">
        <v>136</v>
      </c>
      <c r="B96" s="57" t="s">
        <v>137</v>
      </c>
      <c r="C96" s="64" t="s">
        <v>80</v>
      </c>
      <c r="D96" s="55" t="s">
        <v>81</v>
      </c>
      <c r="E96" s="55" t="s">
        <v>81</v>
      </c>
      <c r="F96" s="55" t="s">
        <v>81</v>
      </c>
      <c r="G96" s="55" t="s">
        <v>81</v>
      </c>
      <c r="H96" s="61" t="s">
        <v>81</v>
      </c>
      <c r="I96" s="54">
        <v>0</v>
      </c>
      <c r="J96" s="53" t="s">
        <v>81</v>
      </c>
      <c r="K96" s="53" t="s">
        <v>81</v>
      </c>
      <c r="L96" s="54">
        <v>0</v>
      </c>
      <c r="M96" s="53" t="s">
        <v>81</v>
      </c>
      <c r="N96" s="54">
        <v>0</v>
      </c>
      <c r="O96" s="54">
        <v>0</v>
      </c>
      <c r="P96" s="53" t="s">
        <v>81</v>
      </c>
      <c r="Q96" s="53" t="s">
        <v>81</v>
      </c>
      <c r="R96" s="53" t="s">
        <v>81</v>
      </c>
      <c r="S96" s="54" t="s">
        <v>81</v>
      </c>
      <c r="T96" s="54">
        <v>0</v>
      </c>
      <c r="U96" s="54">
        <v>0</v>
      </c>
      <c r="V96" s="54">
        <v>0</v>
      </c>
      <c r="W96" s="54">
        <v>0</v>
      </c>
      <c r="X96" s="54">
        <v>0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0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4">
        <v>0</v>
      </c>
      <c r="AR96" s="54">
        <v>0</v>
      </c>
      <c r="AS96" s="54">
        <v>0</v>
      </c>
      <c r="AT96" s="54">
        <v>0</v>
      </c>
      <c r="AU96" s="54">
        <v>0</v>
      </c>
      <c r="AV96" s="54">
        <v>0</v>
      </c>
      <c r="AW96" s="54">
        <v>0</v>
      </c>
      <c r="AX96" s="54">
        <v>0</v>
      </c>
      <c r="AY96" s="54">
        <v>0</v>
      </c>
      <c r="AZ96" s="54">
        <v>0</v>
      </c>
      <c r="BA96" s="54">
        <v>0</v>
      </c>
      <c r="BB96" s="54">
        <v>0</v>
      </c>
      <c r="BC96" s="54">
        <v>0</v>
      </c>
      <c r="BD96" s="54">
        <v>0</v>
      </c>
      <c r="BE96" s="54">
        <v>0</v>
      </c>
      <c r="BF96" s="54">
        <v>0</v>
      </c>
      <c r="BG96" s="54">
        <v>0</v>
      </c>
      <c r="BH96" s="54">
        <v>0</v>
      </c>
      <c r="BI96" s="54">
        <v>0</v>
      </c>
      <c r="BJ96" s="54">
        <v>0</v>
      </c>
      <c r="BK96" s="54">
        <v>0</v>
      </c>
      <c r="BL96" s="54">
        <v>0</v>
      </c>
      <c r="BM96" s="54">
        <v>0</v>
      </c>
      <c r="BN96" s="54">
        <v>0</v>
      </c>
      <c r="BO96" s="54">
        <v>0</v>
      </c>
      <c r="BP96" s="54">
        <v>0</v>
      </c>
      <c r="BQ96" s="54">
        <v>0</v>
      </c>
      <c r="BR96" s="54">
        <v>0</v>
      </c>
      <c r="BS96" s="54">
        <v>0</v>
      </c>
      <c r="BT96" s="54">
        <v>0</v>
      </c>
      <c r="BU96" s="54">
        <v>0</v>
      </c>
      <c r="BV96" s="54">
        <v>0</v>
      </c>
      <c r="BW96" s="54">
        <v>0</v>
      </c>
      <c r="BX96" s="54">
        <v>0</v>
      </c>
      <c r="BY96" s="54">
        <v>0</v>
      </c>
      <c r="BZ96" s="54">
        <v>0</v>
      </c>
      <c r="CA96" s="54">
        <v>0</v>
      </c>
      <c r="CB96" s="54">
        <v>0</v>
      </c>
      <c r="CC96" s="54">
        <v>0</v>
      </c>
      <c r="CD96" s="54">
        <v>0</v>
      </c>
      <c r="CE96" s="54">
        <v>0</v>
      </c>
      <c r="CF96" s="54">
        <v>0</v>
      </c>
      <c r="CG96" s="54">
        <v>0</v>
      </c>
      <c r="CH96" s="54">
        <v>0</v>
      </c>
      <c r="CI96" s="54">
        <v>0</v>
      </c>
      <c r="CJ96" s="54">
        <v>0</v>
      </c>
      <c r="CK96" s="54">
        <v>0</v>
      </c>
      <c r="CL96" s="54">
        <v>0</v>
      </c>
      <c r="CM96" s="54">
        <v>0</v>
      </c>
      <c r="CN96" s="54">
        <v>0</v>
      </c>
      <c r="CO96" s="54">
        <v>0</v>
      </c>
      <c r="CP96" s="54">
        <v>0</v>
      </c>
      <c r="CQ96" s="54">
        <v>0</v>
      </c>
      <c r="CR96" s="54">
        <v>0</v>
      </c>
      <c r="CS96" s="54">
        <v>0</v>
      </c>
      <c r="CT96" s="54">
        <v>0</v>
      </c>
      <c r="CU96" s="54">
        <v>0</v>
      </c>
      <c r="CV96" s="54">
        <v>0</v>
      </c>
      <c r="CW96" s="54">
        <v>0</v>
      </c>
      <c r="CX96" s="54">
        <v>0</v>
      </c>
      <c r="CY96" s="54">
        <v>0</v>
      </c>
      <c r="CZ96" s="54">
        <v>0</v>
      </c>
      <c r="DA96" s="55" t="s">
        <v>81</v>
      </c>
    </row>
    <row r="97" spans="1:115" ht="47.25" x14ac:dyDescent="0.25">
      <c r="A97" s="67" t="s">
        <v>138</v>
      </c>
      <c r="B97" s="57" t="s">
        <v>139</v>
      </c>
      <c r="C97" s="64" t="s">
        <v>80</v>
      </c>
      <c r="D97" s="55" t="s">
        <v>81</v>
      </c>
      <c r="E97" s="55" t="s">
        <v>81</v>
      </c>
      <c r="F97" s="55" t="s">
        <v>81</v>
      </c>
      <c r="G97" s="55" t="s">
        <v>81</v>
      </c>
      <c r="H97" s="61" t="s">
        <v>81</v>
      </c>
      <c r="I97" s="54">
        <f>SUM(I98:I99)</f>
        <v>35.749630685999996</v>
      </c>
      <c r="J97" s="53" t="s">
        <v>81</v>
      </c>
      <c r="K97" s="53" t="s">
        <v>81</v>
      </c>
      <c r="L97" s="54">
        <f>SUM(L98:L99)</f>
        <v>33.203642899999998</v>
      </c>
      <c r="M97" s="53" t="s">
        <v>81</v>
      </c>
      <c r="N97" s="54">
        <f t="shared" ref="N97:O97" si="338">SUM(N98:N99)</f>
        <v>0</v>
      </c>
      <c r="O97" s="54">
        <f t="shared" si="338"/>
        <v>7.9029061499999997</v>
      </c>
      <c r="P97" s="53" t="s">
        <v>81</v>
      </c>
      <c r="Q97" s="53" t="s">
        <v>81</v>
      </c>
      <c r="R97" s="53" t="s">
        <v>81</v>
      </c>
      <c r="S97" s="54" t="s">
        <v>81</v>
      </c>
      <c r="T97" s="54">
        <f t="shared" ref="T97:CE97" si="339">SUM(T98:T99)</f>
        <v>37.249630685999996</v>
      </c>
      <c r="U97" s="54">
        <f t="shared" si="339"/>
        <v>33.203642899999998</v>
      </c>
      <c r="V97" s="54">
        <f t="shared" si="339"/>
        <v>29.346724535999996</v>
      </c>
      <c r="W97" s="54">
        <f t="shared" si="339"/>
        <v>15.118599999999999</v>
      </c>
      <c r="X97" s="54">
        <f t="shared" si="339"/>
        <v>11.5296</v>
      </c>
      <c r="Y97" s="54">
        <f t="shared" si="339"/>
        <v>14.228124535999999</v>
      </c>
      <c r="Z97" s="54">
        <f t="shared" si="339"/>
        <v>0</v>
      </c>
      <c r="AA97" s="54">
        <f t="shared" si="339"/>
        <v>0</v>
      </c>
      <c r="AB97" s="54">
        <f t="shared" si="339"/>
        <v>0</v>
      </c>
      <c r="AC97" s="54">
        <f t="shared" si="339"/>
        <v>14.228124535999999</v>
      </c>
      <c r="AD97" s="54">
        <f t="shared" si="339"/>
        <v>13.77113675</v>
      </c>
      <c r="AE97" s="54">
        <f t="shared" si="339"/>
        <v>0</v>
      </c>
      <c r="AF97" s="54">
        <f t="shared" si="339"/>
        <v>0</v>
      </c>
      <c r="AG97" s="54">
        <f t="shared" si="339"/>
        <v>0</v>
      </c>
      <c r="AH97" s="54">
        <f t="shared" si="339"/>
        <v>13.77113675</v>
      </c>
      <c r="AI97" s="54">
        <f t="shared" si="339"/>
        <v>13.618599999999999</v>
      </c>
      <c r="AJ97" s="54">
        <f t="shared" si="339"/>
        <v>0</v>
      </c>
      <c r="AK97" s="54">
        <f t="shared" si="339"/>
        <v>0</v>
      </c>
      <c r="AL97" s="54">
        <f t="shared" si="339"/>
        <v>1.7589999999999999</v>
      </c>
      <c r="AM97" s="54">
        <f t="shared" si="339"/>
        <v>11.859599999999999</v>
      </c>
      <c r="AN97" s="54">
        <f t="shared" si="339"/>
        <v>10.0296</v>
      </c>
      <c r="AO97" s="54">
        <f t="shared" si="339"/>
        <v>0</v>
      </c>
      <c r="AP97" s="54">
        <f t="shared" si="339"/>
        <v>0</v>
      </c>
      <c r="AQ97" s="54">
        <f t="shared" si="339"/>
        <v>0</v>
      </c>
      <c r="AR97" s="54">
        <f t="shared" si="339"/>
        <v>10.0296</v>
      </c>
      <c r="AS97" s="54">
        <f t="shared" si="339"/>
        <v>0.5</v>
      </c>
      <c r="AT97" s="54">
        <f t="shared" si="339"/>
        <v>0</v>
      </c>
      <c r="AU97" s="54">
        <f t="shared" si="339"/>
        <v>0</v>
      </c>
      <c r="AV97" s="54">
        <f t="shared" si="339"/>
        <v>0.5</v>
      </c>
      <c r="AW97" s="54">
        <f t="shared" si="339"/>
        <v>0</v>
      </c>
      <c r="AX97" s="54">
        <f t="shared" si="339"/>
        <v>0</v>
      </c>
      <c r="AY97" s="54">
        <f t="shared" si="339"/>
        <v>0</v>
      </c>
      <c r="AZ97" s="54">
        <f t="shared" si="339"/>
        <v>0</v>
      </c>
      <c r="BA97" s="54">
        <f t="shared" si="339"/>
        <v>0</v>
      </c>
      <c r="BB97" s="54">
        <f t="shared" si="339"/>
        <v>0</v>
      </c>
      <c r="BC97" s="54">
        <f t="shared" si="339"/>
        <v>0.5</v>
      </c>
      <c r="BD97" s="54">
        <f t="shared" si="339"/>
        <v>0</v>
      </c>
      <c r="BE97" s="54">
        <f t="shared" si="339"/>
        <v>0</v>
      </c>
      <c r="BF97" s="54">
        <f t="shared" si="339"/>
        <v>0.5</v>
      </c>
      <c r="BG97" s="54">
        <f t="shared" si="339"/>
        <v>0</v>
      </c>
      <c r="BH97" s="54">
        <f t="shared" si="339"/>
        <v>0</v>
      </c>
      <c r="BI97" s="54">
        <f t="shared" si="339"/>
        <v>0</v>
      </c>
      <c r="BJ97" s="54">
        <f t="shared" si="339"/>
        <v>0</v>
      </c>
      <c r="BK97" s="54">
        <f t="shared" si="339"/>
        <v>0</v>
      </c>
      <c r="BL97" s="54">
        <f t="shared" si="339"/>
        <v>0</v>
      </c>
      <c r="BM97" s="54">
        <f t="shared" si="339"/>
        <v>0.5</v>
      </c>
      <c r="BN97" s="54">
        <f t="shared" si="339"/>
        <v>0</v>
      </c>
      <c r="BO97" s="54">
        <f t="shared" si="339"/>
        <v>0</v>
      </c>
      <c r="BP97" s="54">
        <f t="shared" si="339"/>
        <v>0.5</v>
      </c>
      <c r="BQ97" s="54">
        <f t="shared" si="339"/>
        <v>0</v>
      </c>
      <c r="BR97" s="54">
        <f t="shared" si="339"/>
        <v>0</v>
      </c>
      <c r="BS97" s="54">
        <f t="shared" si="339"/>
        <v>0</v>
      </c>
      <c r="BT97" s="54">
        <f t="shared" si="339"/>
        <v>0</v>
      </c>
      <c r="BU97" s="54">
        <f t="shared" si="339"/>
        <v>0</v>
      </c>
      <c r="BV97" s="54">
        <f t="shared" si="339"/>
        <v>0</v>
      </c>
      <c r="BW97" s="54">
        <f t="shared" si="339"/>
        <v>0</v>
      </c>
      <c r="BX97" s="54">
        <f t="shared" si="339"/>
        <v>0</v>
      </c>
      <c r="BY97" s="54">
        <f t="shared" si="339"/>
        <v>0</v>
      </c>
      <c r="BZ97" s="54">
        <f t="shared" si="339"/>
        <v>0</v>
      </c>
      <c r="CA97" s="54">
        <f t="shared" si="339"/>
        <v>0</v>
      </c>
      <c r="CB97" s="54">
        <f t="shared" si="339"/>
        <v>0</v>
      </c>
      <c r="CC97" s="54">
        <f t="shared" si="339"/>
        <v>0</v>
      </c>
      <c r="CD97" s="54">
        <f t="shared" si="339"/>
        <v>0</v>
      </c>
      <c r="CE97" s="54">
        <f t="shared" si="339"/>
        <v>0</v>
      </c>
      <c r="CF97" s="54">
        <f t="shared" ref="CF97:CZ97" si="340">SUM(CF98:CF99)</f>
        <v>0</v>
      </c>
      <c r="CG97" s="54">
        <f t="shared" si="340"/>
        <v>0</v>
      </c>
      <c r="CH97" s="54">
        <f t="shared" si="340"/>
        <v>0</v>
      </c>
      <c r="CI97" s="54">
        <f t="shared" si="340"/>
        <v>0</v>
      </c>
      <c r="CJ97" s="54">
        <f t="shared" si="340"/>
        <v>0</v>
      </c>
      <c r="CK97" s="54">
        <f t="shared" si="340"/>
        <v>0</v>
      </c>
      <c r="CL97" s="54">
        <f t="shared" si="340"/>
        <v>0</v>
      </c>
      <c r="CM97" s="54">
        <f t="shared" si="340"/>
        <v>0</v>
      </c>
      <c r="CN97" s="54">
        <f t="shared" si="340"/>
        <v>0</v>
      </c>
      <c r="CO97" s="54">
        <f t="shared" si="340"/>
        <v>0</v>
      </c>
      <c r="CP97" s="54">
        <f t="shared" si="340"/>
        <v>0</v>
      </c>
      <c r="CQ97" s="54">
        <f t="shared" si="340"/>
        <v>15.118599999999999</v>
      </c>
      <c r="CR97" s="54">
        <f t="shared" si="340"/>
        <v>0</v>
      </c>
      <c r="CS97" s="54">
        <f t="shared" si="340"/>
        <v>0</v>
      </c>
      <c r="CT97" s="54">
        <f t="shared" si="340"/>
        <v>3.2589999999999999</v>
      </c>
      <c r="CU97" s="54">
        <f t="shared" si="340"/>
        <v>11.859599999999999</v>
      </c>
      <c r="CV97" s="54">
        <f t="shared" si="340"/>
        <v>11.5296</v>
      </c>
      <c r="CW97" s="54">
        <f t="shared" si="340"/>
        <v>0</v>
      </c>
      <c r="CX97" s="54">
        <f t="shared" si="340"/>
        <v>0</v>
      </c>
      <c r="CY97" s="54">
        <f t="shared" si="340"/>
        <v>1.5</v>
      </c>
      <c r="CZ97" s="54">
        <f t="shared" si="340"/>
        <v>10.0296</v>
      </c>
      <c r="DA97" s="55" t="s">
        <v>81</v>
      </c>
    </row>
    <row r="98" spans="1:115" ht="78.75" x14ac:dyDescent="0.25">
      <c r="A98" s="65" t="s">
        <v>138</v>
      </c>
      <c r="B98" s="62" t="s">
        <v>177</v>
      </c>
      <c r="C98" s="62" t="s">
        <v>233</v>
      </c>
      <c r="D98" s="5" t="s">
        <v>189</v>
      </c>
      <c r="E98" s="5">
        <v>2025</v>
      </c>
      <c r="F98" s="90">
        <v>2027</v>
      </c>
      <c r="G98" s="105">
        <v>2027</v>
      </c>
      <c r="H98" s="26" t="s">
        <v>81</v>
      </c>
      <c r="I98" s="19">
        <v>35.749630685999996</v>
      </c>
      <c r="J98" s="3" t="s">
        <v>402</v>
      </c>
      <c r="K98" s="26" t="s">
        <v>81</v>
      </c>
      <c r="L98" s="19">
        <f>U98</f>
        <v>32.902996315999999</v>
      </c>
      <c r="M98" s="3" t="s">
        <v>205</v>
      </c>
      <c r="N98" s="24">
        <v>0</v>
      </c>
      <c r="O98" s="19">
        <v>7.9029061499999997</v>
      </c>
      <c r="P98" s="3" t="s">
        <v>81</v>
      </c>
      <c r="Q98" s="24" t="s">
        <v>81</v>
      </c>
      <c r="R98" s="3" t="s">
        <v>81</v>
      </c>
      <c r="S98" s="24" t="s">
        <v>81</v>
      </c>
      <c r="T98" s="19">
        <f t="shared" ref="T98:T99" si="341">O98+V98</f>
        <v>37.249630685999996</v>
      </c>
      <c r="U98" s="24">
        <f>O98+X98+AD98</f>
        <v>32.902996315999999</v>
      </c>
      <c r="V98" s="19">
        <f>Y98+AI98+AS98+BC98+BM98+BW98+CG98</f>
        <v>29.346724535999996</v>
      </c>
      <c r="W98" s="19">
        <f>AI98+AS98+BC98+BM98+BW98+CG98</f>
        <v>15.118599999999999</v>
      </c>
      <c r="X98" s="19">
        <f>AN98+AS98+BC98+BM98+BW98+CG98</f>
        <v>11.5296</v>
      </c>
      <c r="Y98" s="19">
        <f t="shared" ref="Y98:Y99" si="342">SUM(Z98:AC98)</f>
        <v>14.228124535999999</v>
      </c>
      <c r="Z98" s="19">
        <v>0</v>
      </c>
      <c r="AA98" s="19">
        <v>0</v>
      </c>
      <c r="AB98" s="19">
        <v>0</v>
      </c>
      <c r="AC98" s="19">
        <v>14.228124535999999</v>
      </c>
      <c r="AD98" s="19">
        <f t="shared" ref="AD98:AD99" si="343">SUM(AE98:AH98)</f>
        <v>13.470490165999999</v>
      </c>
      <c r="AE98" s="19">
        <v>0</v>
      </c>
      <c r="AF98" s="19">
        <v>0</v>
      </c>
      <c r="AG98" s="19">
        <v>0</v>
      </c>
      <c r="AH98" s="19">
        <v>13.470490165999999</v>
      </c>
      <c r="AI98" s="19">
        <f>SUM(AJ98:AM98)</f>
        <v>13.618599999999999</v>
      </c>
      <c r="AJ98" s="19">
        <v>0</v>
      </c>
      <c r="AK98" s="19">
        <v>0</v>
      </c>
      <c r="AL98" s="19">
        <v>1.7589999999999999</v>
      </c>
      <c r="AM98" s="19">
        <v>11.859599999999999</v>
      </c>
      <c r="AN98" s="19">
        <f>SUM(AO98:AR98)</f>
        <v>10.0296</v>
      </c>
      <c r="AO98" s="19">
        <v>0</v>
      </c>
      <c r="AP98" s="19">
        <v>0</v>
      </c>
      <c r="AQ98" s="19">
        <v>0</v>
      </c>
      <c r="AR98" s="19">
        <v>10.0296</v>
      </c>
      <c r="AS98" s="24">
        <f>SUM(AT98:AW98)</f>
        <v>0.5</v>
      </c>
      <c r="AT98" s="19">
        <v>0</v>
      </c>
      <c r="AU98" s="19">
        <v>0</v>
      </c>
      <c r="AV98" s="19">
        <v>0.5</v>
      </c>
      <c r="AW98" s="19">
        <v>0</v>
      </c>
      <c r="AX98" s="24">
        <f>SUM(AY98:BB98)</f>
        <v>0</v>
      </c>
      <c r="AY98" s="19">
        <v>0</v>
      </c>
      <c r="AZ98" s="19">
        <v>0</v>
      </c>
      <c r="BA98" s="19">
        <v>0</v>
      </c>
      <c r="BB98" s="19">
        <v>0</v>
      </c>
      <c r="BC98" s="19">
        <f>SUM(BD98:BG98)</f>
        <v>0.5</v>
      </c>
      <c r="BD98" s="19">
        <v>0</v>
      </c>
      <c r="BE98" s="19">
        <v>0</v>
      </c>
      <c r="BF98" s="19">
        <v>0.5</v>
      </c>
      <c r="BG98" s="19">
        <v>0</v>
      </c>
      <c r="BH98" s="24">
        <f>SUM(BI98:BL98)</f>
        <v>0</v>
      </c>
      <c r="BI98" s="24">
        <v>0</v>
      </c>
      <c r="BJ98" s="24">
        <v>0</v>
      </c>
      <c r="BK98" s="24">
        <v>0</v>
      </c>
      <c r="BL98" s="24">
        <v>0</v>
      </c>
      <c r="BM98" s="19">
        <f>SUM(BN98:BQ98)</f>
        <v>0.5</v>
      </c>
      <c r="BN98" s="19">
        <v>0</v>
      </c>
      <c r="BO98" s="19">
        <v>0</v>
      </c>
      <c r="BP98" s="19">
        <v>0.5</v>
      </c>
      <c r="BQ98" s="19">
        <v>0</v>
      </c>
      <c r="BR98" s="19">
        <f>SUM(BS98:BV98)</f>
        <v>0</v>
      </c>
      <c r="BS98" s="19">
        <v>0</v>
      </c>
      <c r="BT98" s="19">
        <v>0</v>
      </c>
      <c r="BU98" s="19">
        <v>0</v>
      </c>
      <c r="BV98" s="19">
        <v>0</v>
      </c>
      <c r="BW98" s="19">
        <f>SUM(BX98:CA98)</f>
        <v>0</v>
      </c>
      <c r="BX98" s="19">
        <v>0</v>
      </c>
      <c r="BY98" s="19">
        <v>0</v>
      </c>
      <c r="BZ98" s="19">
        <v>0</v>
      </c>
      <c r="CA98" s="19">
        <v>0</v>
      </c>
      <c r="CB98" s="19">
        <f>SUM(CC98:CF98)</f>
        <v>0</v>
      </c>
      <c r="CC98" s="19">
        <v>0</v>
      </c>
      <c r="CD98" s="19">
        <v>0</v>
      </c>
      <c r="CE98" s="19">
        <v>0</v>
      </c>
      <c r="CF98" s="19">
        <v>0</v>
      </c>
      <c r="CG98" s="19">
        <f>SUM(CH98:CK98)</f>
        <v>0</v>
      </c>
      <c r="CH98" s="19">
        <v>0</v>
      </c>
      <c r="CI98" s="19">
        <v>0</v>
      </c>
      <c r="CJ98" s="19">
        <v>0</v>
      </c>
      <c r="CK98" s="19">
        <v>0</v>
      </c>
      <c r="CL98" s="19">
        <f>SUM(CM98:CP98)</f>
        <v>0</v>
      </c>
      <c r="CM98" s="19">
        <v>0</v>
      </c>
      <c r="CN98" s="19">
        <v>0</v>
      </c>
      <c r="CO98" s="19">
        <v>0</v>
      </c>
      <c r="CP98" s="19">
        <v>0</v>
      </c>
      <c r="CQ98" s="19">
        <f t="shared" ref="CQ98:CQ99" si="344">AI98+AS98+BC98+BM98+BW98+CG98</f>
        <v>15.118599999999999</v>
      </c>
      <c r="CR98" s="19">
        <f t="shared" ref="CR98:CR99" si="345">AJ98+AT98+BD98+BN98+BX98+CH98</f>
        <v>0</v>
      </c>
      <c r="CS98" s="19">
        <f t="shared" ref="CS98:CS99" si="346">AK98+AU98+BE98+BO98+BY98+CI98</f>
        <v>0</v>
      </c>
      <c r="CT98" s="19">
        <f t="shared" ref="CT98:CT99" si="347">AL98+AV98+BF98+BP98+BZ98+CJ98</f>
        <v>3.2589999999999999</v>
      </c>
      <c r="CU98" s="19">
        <f t="shared" ref="CU98:CU99" si="348">AM98+AW98+BG98+BQ98+CA98+CK98</f>
        <v>11.859599999999999</v>
      </c>
      <c r="CV98" s="19">
        <f t="shared" ref="CV98:CV99" si="349">AN98+AS98+BC98+BM98+BW98+CG98</f>
        <v>11.5296</v>
      </c>
      <c r="CW98" s="19">
        <f t="shared" ref="CW98:CW99" si="350">AO98+AT98+BD98+BN98+BX98+CH98</f>
        <v>0</v>
      </c>
      <c r="CX98" s="19">
        <f t="shared" ref="CX98:CX99" si="351">AP98+AU98+BE98+BO98+BY98+CI98</f>
        <v>0</v>
      </c>
      <c r="CY98" s="19">
        <f t="shared" ref="CY98:CY99" si="352">AQ98+AV98+BF98+BP98+BZ98+CJ98</f>
        <v>1.5</v>
      </c>
      <c r="CZ98" s="19">
        <f t="shared" ref="CZ98:CZ99" si="353">AR98+AW98+BG98+BQ98+CA98+CK98</f>
        <v>10.0296</v>
      </c>
      <c r="DA98" s="5" t="s">
        <v>259</v>
      </c>
    </row>
    <row r="99" spans="1:115" s="4" customFormat="1" ht="47.25" x14ac:dyDescent="0.25">
      <c r="A99" s="46" t="s">
        <v>138</v>
      </c>
      <c r="B99" s="106" t="s">
        <v>355</v>
      </c>
      <c r="C99" s="101" t="s">
        <v>356</v>
      </c>
      <c r="D99" s="105" t="s">
        <v>275</v>
      </c>
      <c r="E99" s="105">
        <v>2023</v>
      </c>
      <c r="F99" s="105" t="s">
        <v>81</v>
      </c>
      <c r="G99" s="105">
        <v>2023</v>
      </c>
      <c r="H99" s="26" t="s">
        <v>81</v>
      </c>
      <c r="I99" s="24">
        <f t="shared" ref="I99" si="354">Q99</f>
        <v>0</v>
      </c>
      <c r="J99" s="3"/>
      <c r="K99" s="26" t="s">
        <v>81</v>
      </c>
      <c r="L99" s="19">
        <f t="shared" ref="L99" si="355">U99</f>
        <v>0.30064658399999999</v>
      </c>
      <c r="M99" s="3" t="s">
        <v>205</v>
      </c>
      <c r="N99" s="24">
        <v>0</v>
      </c>
      <c r="O99" s="24">
        <v>0</v>
      </c>
      <c r="P99" s="26" t="s">
        <v>81</v>
      </c>
      <c r="Q99" s="24">
        <v>0</v>
      </c>
      <c r="R99" s="26" t="s">
        <v>81</v>
      </c>
      <c r="S99" s="28" t="s">
        <v>81</v>
      </c>
      <c r="T99" s="19">
        <f t="shared" si="341"/>
        <v>0</v>
      </c>
      <c r="U99" s="24">
        <f t="shared" ref="U99" si="356">O99+X99+AD99</f>
        <v>0.30064658399999999</v>
      </c>
      <c r="V99" s="19">
        <f t="shared" ref="V99" si="357">Y99+AI99+AS99+BC99+BM99+BW99+CG99</f>
        <v>0</v>
      </c>
      <c r="W99" s="19">
        <f t="shared" ref="W99" si="358">AI99+AS99+BC99+BM99+BW99+CG99</f>
        <v>0</v>
      </c>
      <c r="X99" s="24">
        <f t="shared" ref="X99" si="359">AN99+AS99+BC99+BM99+BW99+CG99</f>
        <v>0</v>
      </c>
      <c r="Y99" s="24">
        <f t="shared" si="342"/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f t="shared" si="343"/>
        <v>0.30064658399999999</v>
      </c>
      <c r="AE99" s="24">
        <v>0</v>
      </c>
      <c r="AF99" s="24">
        <v>0</v>
      </c>
      <c r="AG99" s="24">
        <v>0</v>
      </c>
      <c r="AH99" s="24">
        <v>0.30064658399999999</v>
      </c>
      <c r="AI99" s="24">
        <f t="shared" ref="AI99" si="360">SUM(AJ99:AM99)</f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f t="shared" ref="AN99" si="361">SUM(AO99:AR99)</f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f t="shared" ref="AS99" si="362">SUM(AT99:AW99)</f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f t="shared" ref="AX99" si="363">SUM(AY99:BB99)</f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f t="shared" ref="BC99" si="364">SUM(BD99:BG99)</f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f t="shared" ref="BH99" si="365">SUM(BI99:BL99)</f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f t="shared" ref="BM99" si="366">SUM(BN99:BQ99)</f>
        <v>0</v>
      </c>
      <c r="BN99" s="24">
        <v>0</v>
      </c>
      <c r="BO99" s="24">
        <v>0</v>
      </c>
      <c r="BP99" s="24">
        <v>0</v>
      </c>
      <c r="BQ99" s="24">
        <v>0</v>
      </c>
      <c r="BR99" s="24">
        <f t="shared" ref="BR99" si="367">SUM(BS99:BV99)</f>
        <v>0</v>
      </c>
      <c r="BS99" s="24">
        <v>0</v>
      </c>
      <c r="BT99" s="24">
        <v>0</v>
      </c>
      <c r="BU99" s="24">
        <v>0</v>
      </c>
      <c r="BV99" s="24">
        <v>0</v>
      </c>
      <c r="BW99" s="24">
        <f t="shared" ref="BW99" si="368">SUM(BX99:CA99)</f>
        <v>0</v>
      </c>
      <c r="BX99" s="24">
        <v>0</v>
      </c>
      <c r="BY99" s="24">
        <v>0</v>
      </c>
      <c r="BZ99" s="24">
        <v>0</v>
      </c>
      <c r="CA99" s="24">
        <v>0</v>
      </c>
      <c r="CB99" s="24">
        <f t="shared" ref="CB99" si="369">SUM(CC99:CF99)</f>
        <v>0</v>
      </c>
      <c r="CC99" s="24">
        <v>0</v>
      </c>
      <c r="CD99" s="24">
        <v>0</v>
      </c>
      <c r="CE99" s="24">
        <v>0</v>
      </c>
      <c r="CF99" s="24">
        <v>0</v>
      </c>
      <c r="CG99" s="24">
        <f t="shared" ref="CG99" si="370">SUM(CH99:CK99)</f>
        <v>0</v>
      </c>
      <c r="CH99" s="24">
        <v>0</v>
      </c>
      <c r="CI99" s="24">
        <v>0</v>
      </c>
      <c r="CJ99" s="24">
        <v>0</v>
      </c>
      <c r="CK99" s="24">
        <v>0</v>
      </c>
      <c r="CL99" s="24">
        <f t="shared" ref="CL99" si="371">SUM(CM99:CP99)</f>
        <v>0</v>
      </c>
      <c r="CM99" s="24">
        <v>0</v>
      </c>
      <c r="CN99" s="24">
        <v>0</v>
      </c>
      <c r="CO99" s="24">
        <v>0</v>
      </c>
      <c r="CP99" s="24">
        <v>0</v>
      </c>
      <c r="CQ99" s="24">
        <f t="shared" si="344"/>
        <v>0</v>
      </c>
      <c r="CR99" s="24">
        <f t="shared" si="345"/>
        <v>0</v>
      </c>
      <c r="CS99" s="24">
        <f t="shared" si="346"/>
        <v>0</v>
      </c>
      <c r="CT99" s="24">
        <f t="shared" si="347"/>
        <v>0</v>
      </c>
      <c r="CU99" s="24">
        <f t="shared" si="348"/>
        <v>0</v>
      </c>
      <c r="CV99" s="24">
        <f t="shared" si="349"/>
        <v>0</v>
      </c>
      <c r="CW99" s="24">
        <f t="shared" si="350"/>
        <v>0</v>
      </c>
      <c r="CX99" s="24">
        <f t="shared" si="351"/>
        <v>0</v>
      </c>
      <c r="CY99" s="24">
        <f t="shared" si="352"/>
        <v>0</v>
      </c>
      <c r="CZ99" s="24">
        <f t="shared" si="353"/>
        <v>0</v>
      </c>
      <c r="DA99" s="107" t="s">
        <v>413</v>
      </c>
      <c r="DB99" s="74"/>
      <c r="DC99" s="74"/>
      <c r="DD99" s="74"/>
      <c r="DE99" s="74"/>
      <c r="DF99" s="74"/>
      <c r="DG99" s="74"/>
      <c r="DH99" s="74"/>
      <c r="DI99" s="74"/>
      <c r="DJ99" s="74"/>
      <c r="DK99" s="74"/>
    </row>
    <row r="100" spans="1:115" ht="47.25" x14ac:dyDescent="0.25">
      <c r="A100" s="60" t="s">
        <v>140</v>
      </c>
      <c r="B100" s="80" t="s">
        <v>141</v>
      </c>
      <c r="C100" s="57" t="s">
        <v>80</v>
      </c>
      <c r="D100" s="55" t="s">
        <v>81</v>
      </c>
      <c r="E100" s="55" t="s">
        <v>81</v>
      </c>
      <c r="F100" s="55" t="s">
        <v>81</v>
      </c>
      <c r="G100" s="55" t="s">
        <v>81</v>
      </c>
      <c r="H100" s="61" t="s">
        <v>81</v>
      </c>
      <c r="I100" s="54">
        <v>0</v>
      </c>
      <c r="J100" s="53" t="s">
        <v>81</v>
      </c>
      <c r="K100" s="53" t="s">
        <v>81</v>
      </c>
      <c r="L100" s="54">
        <v>0</v>
      </c>
      <c r="M100" s="53" t="s">
        <v>81</v>
      </c>
      <c r="N100" s="54">
        <v>0</v>
      </c>
      <c r="O100" s="54">
        <v>0</v>
      </c>
      <c r="P100" s="53" t="s">
        <v>81</v>
      </c>
      <c r="Q100" s="53" t="s">
        <v>81</v>
      </c>
      <c r="R100" s="53" t="s">
        <v>81</v>
      </c>
      <c r="S100" s="53" t="s">
        <v>81</v>
      </c>
      <c r="T100" s="54">
        <v>0</v>
      </c>
      <c r="U100" s="54">
        <v>0</v>
      </c>
      <c r="V100" s="54">
        <v>0</v>
      </c>
      <c r="W100" s="54">
        <v>0</v>
      </c>
      <c r="X100" s="54">
        <v>0</v>
      </c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>
        <v>0</v>
      </c>
      <c r="AJ100" s="54">
        <v>0</v>
      </c>
      <c r="AK100" s="54">
        <v>0</v>
      </c>
      <c r="AL100" s="54">
        <v>0</v>
      </c>
      <c r="AM100" s="54">
        <v>0</v>
      </c>
      <c r="AN100" s="54">
        <v>0</v>
      </c>
      <c r="AO100" s="54">
        <v>0</v>
      </c>
      <c r="AP100" s="54">
        <v>0</v>
      </c>
      <c r="AQ100" s="54">
        <v>0</v>
      </c>
      <c r="AR100" s="54">
        <v>0</v>
      </c>
      <c r="AS100" s="54">
        <v>0</v>
      </c>
      <c r="AT100" s="54">
        <v>0</v>
      </c>
      <c r="AU100" s="54">
        <v>0</v>
      </c>
      <c r="AV100" s="54">
        <v>0</v>
      </c>
      <c r="AW100" s="54">
        <v>0</v>
      </c>
      <c r="AX100" s="54">
        <v>0</v>
      </c>
      <c r="AY100" s="54">
        <v>0</v>
      </c>
      <c r="AZ100" s="54">
        <v>0</v>
      </c>
      <c r="BA100" s="54">
        <v>0</v>
      </c>
      <c r="BB100" s="54">
        <v>0</v>
      </c>
      <c r="BC100" s="54">
        <v>0</v>
      </c>
      <c r="BD100" s="54">
        <v>0</v>
      </c>
      <c r="BE100" s="54">
        <v>0</v>
      </c>
      <c r="BF100" s="54">
        <v>0</v>
      </c>
      <c r="BG100" s="54">
        <v>0</v>
      </c>
      <c r="BH100" s="54">
        <v>0</v>
      </c>
      <c r="BI100" s="54">
        <v>0</v>
      </c>
      <c r="BJ100" s="54">
        <v>0</v>
      </c>
      <c r="BK100" s="54">
        <v>0</v>
      </c>
      <c r="BL100" s="54">
        <v>0</v>
      </c>
      <c r="BM100" s="54">
        <v>0</v>
      </c>
      <c r="BN100" s="54">
        <v>0</v>
      </c>
      <c r="BO100" s="54">
        <v>0</v>
      </c>
      <c r="BP100" s="54">
        <v>0</v>
      </c>
      <c r="BQ100" s="54">
        <v>0</v>
      </c>
      <c r="BR100" s="54">
        <v>0</v>
      </c>
      <c r="BS100" s="54">
        <v>0</v>
      </c>
      <c r="BT100" s="54">
        <v>0</v>
      </c>
      <c r="BU100" s="54">
        <v>0</v>
      </c>
      <c r="BV100" s="54">
        <v>0</v>
      </c>
      <c r="BW100" s="54">
        <v>0</v>
      </c>
      <c r="BX100" s="54">
        <v>0</v>
      </c>
      <c r="BY100" s="54">
        <v>0</v>
      </c>
      <c r="BZ100" s="54">
        <v>0</v>
      </c>
      <c r="CA100" s="54">
        <v>0</v>
      </c>
      <c r="CB100" s="54">
        <v>0</v>
      </c>
      <c r="CC100" s="54">
        <v>0</v>
      </c>
      <c r="CD100" s="54">
        <v>0</v>
      </c>
      <c r="CE100" s="54">
        <v>0</v>
      </c>
      <c r="CF100" s="54">
        <v>0</v>
      </c>
      <c r="CG100" s="54">
        <v>0</v>
      </c>
      <c r="CH100" s="54">
        <v>0</v>
      </c>
      <c r="CI100" s="54">
        <v>0</v>
      </c>
      <c r="CJ100" s="54">
        <v>0</v>
      </c>
      <c r="CK100" s="54">
        <v>0</v>
      </c>
      <c r="CL100" s="54">
        <v>0</v>
      </c>
      <c r="CM100" s="54">
        <v>0</v>
      </c>
      <c r="CN100" s="54">
        <v>0</v>
      </c>
      <c r="CO100" s="54">
        <v>0</v>
      </c>
      <c r="CP100" s="54">
        <v>0</v>
      </c>
      <c r="CQ100" s="54">
        <v>0</v>
      </c>
      <c r="CR100" s="54">
        <v>0</v>
      </c>
      <c r="CS100" s="54">
        <v>0</v>
      </c>
      <c r="CT100" s="54">
        <v>0</v>
      </c>
      <c r="CU100" s="54">
        <v>0</v>
      </c>
      <c r="CV100" s="54">
        <v>0</v>
      </c>
      <c r="CW100" s="54">
        <v>0</v>
      </c>
      <c r="CX100" s="54">
        <v>0</v>
      </c>
      <c r="CY100" s="54">
        <v>0</v>
      </c>
      <c r="CZ100" s="54">
        <v>0</v>
      </c>
      <c r="DA100" s="55" t="s">
        <v>81</v>
      </c>
    </row>
    <row r="101" spans="1:115" ht="47.25" x14ac:dyDescent="0.25">
      <c r="A101" s="60" t="s">
        <v>142</v>
      </c>
      <c r="B101" s="80" t="s">
        <v>143</v>
      </c>
      <c r="C101" s="57" t="s">
        <v>80</v>
      </c>
      <c r="D101" s="55" t="s">
        <v>81</v>
      </c>
      <c r="E101" s="55" t="s">
        <v>81</v>
      </c>
      <c r="F101" s="55" t="s">
        <v>81</v>
      </c>
      <c r="G101" s="55" t="s">
        <v>81</v>
      </c>
      <c r="H101" s="61" t="s">
        <v>81</v>
      </c>
      <c r="I101" s="54">
        <v>0</v>
      </c>
      <c r="J101" s="53" t="s">
        <v>81</v>
      </c>
      <c r="K101" s="53" t="s">
        <v>81</v>
      </c>
      <c r="L101" s="54">
        <v>0</v>
      </c>
      <c r="M101" s="53" t="s">
        <v>81</v>
      </c>
      <c r="N101" s="54">
        <v>0</v>
      </c>
      <c r="O101" s="54">
        <v>0</v>
      </c>
      <c r="P101" s="53" t="s">
        <v>81</v>
      </c>
      <c r="Q101" s="53" t="s">
        <v>81</v>
      </c>
      <c r="R101" s="53" t="s">
        <v>81</v>
      </c>
      <c r="S101" s="53" t="s">
        <v>81</v>
      </c>
      <c r="T101" s="54">
        <v>0</v>
      </c>
      <c r="U101" s="54">
        <v>0</v>
      </c>
      <c r="V101" s="54">
        <v>0</v>
      </c>
      <c r="W101" s="54">
        <v>0</v>
      </c>
      <c r="X101" s="54">
        <v>0</v>
      </c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>
        <v>0</v>
      </c>
      <c r="AJ101" s="54">
        <v>0</v>
      </c>
      <c r="AK101" s="54">
        <v>0</v>
      </c>
      <c r="AL101" s="54">
        <v>0</v>
      </c>
      <c r="AM101" s="54">
        <v>0</v>
      </c>
      <c r="AN101" s="54">
        <v>0</v>
      </c>
      <c r="AO101" s="54">
        <v>0</v>
      </c>
      <c r="AP101" s="54">
        <v>0</v>
      </c>
      <c r="AQ101" s="54">
        <v>0</v>
      </c>
      <c r="AR101" s="54">
        <v>0</v>
      </c>
      <c r="AS101" s="54">
        <v>0</v>
      </c>
      <c r="AT101" s="54">
        <v>0</v>
      </c>
      <c r="AU101" s="54">
        <v>0</v>
      </c>
      <c r="AV101" s="54">
        <v>0</v>
      </c>
      <c r="AW101" s="54">
        <v>0</v>
      </c>
      <c r="AX101" s="54">
        <v>0</v>
      </c>
      <c r="AY101" s="54">
        <v>0</v>
      </c>
      <c r="AZ101" s="54">
        <v>0</v>
      </c>
      <c r="BA101" s="54">
        <v>0</v>
      </c>
      <c r="BB101" s="54">
        <v>0</v>
      </c>
      <c r="BC101" s="54">
        <v>0</v>
      </c>
      <c r="BD101" s="54">
        <v>0</v>
      </c>
      <c r="BE101" s="54">
        <v>0</v>
      </c>
      <c r="BF101" s="54">
        <v>0</v>
      </c>
      <c r="BG101" s="54">
        <v>0</v>
      </c>
      <c r="BH101" s="54">
        <v>0</v>
      </c>
      <c r="BI101" s="54">
        <v>0</v>
      </c>
      <c r="BJ101" s="54">
        <v>0</v>
      </c>
      <c r="BK101" s="54">
        <v>0</v>
      </c>
      <c r="BL101" s="54">
        <v>0</v>
      </c>
      <c r="BM101" s="54">
        <v>0</v>
      </c>
      <c r="BN101" s="54">
        <v>0</v>
      </c>
      <c r="BO101" s="54">
        <v>0</v>
      </c>
      <c r="BP101" s="54">
        <v>0</v>
      </c>
      <c r="BQ101" s="54">
        <v>0</v>
      </c>
      <c r="BR101" s="54">
        <v>0</v>
      </c>
      <c r="BS101" s="54">
        <v>0</v>
      </c>
      <c r="BT101" s="54">
        <v>0</v>
      </c>
      <c r="BU101" s="54">
        <v>0</v>
      </c>
      <c r="BV101" s="54">
        <v>0</v>
      </c>
      <c r="BW101" s="54">
        <v>0</v>
      </c>
      <c r="BX101" s="54">
        <v>0</v>
      </c>
      <c r="BY101" s="54">
        <v>0</v>
      </c>
      <c r="BZ101" s="54">
        <v>0</v>
      </c>
      <c r="CA101" s="54">
        <v>0</v>
      </c>
      <c r="CB101" s="54">
        <v>0</v>
      </c>
      <c r="CC101" s="54">
        <v>0</v>
      </c>
      <c r="CD101" s="54">
        <v>0</v>
      </c>
      <c r="CE101" s="54">
        <v>0</v>
      </c>
      <c r="CF101" s="54">
        <v>0</v>
      </c>
      <c r="CG101" s="54">
        <v>0</v>
      </c>
      <c r="CH101" s="54">
        <v>0</v>
      </c>
      <c r="CI101" s="54">
        <v>0</v>
      </c>
      <c r="CJ101" s="54">
        <v>0</v>
      </c>
      <c r="CK101" s="54">
        <v>0</v>
      </c>
      <c r="CL101" s="54">
        <v>0</v>
      </c>
      <c r="CM101" s="54">
        <v>0</v>
      </c>
      <c r="CN101" s="54">
        <v>0</v>
      </c>
      <c r="CO101" s="54">
        <v>0</v>
      </c>
      <c r="CP101" s="54">
        <v>0</v>
      </c>
      <c r="CQ101" s="54">
        <v>0</v>
      </c>
      <c r="CR101" s="54">
        <v>0</v>
      </c>
      <c r="CS101" s="54">
        <v>0</v>
      </c>
      <c r="CT101" s="54">
        <v>0</v>
      </c>
      <c r="CU101" s="54">
        <v>0</v>
      </c>
      <c r="CV101" s="54">
        <v>0</v>
      </c>
      <c r="CW101" s="54">
        <v>0</v>
      </c>
      <c r="CX101" s="54">
        <v>0</v>
      </c>
      <c r="CY101" s="54">
        <v>0</v>
      </c>
      <c r="CZ101" s="54">
        <v>0</v>
      </c>
      <c r="DA101" s="55" t="s">
        <v>81</v>
      </c>
    </row>
    <row r="102" spans="1:115" ht="63" x14ac:dyDescent="0.25">
      <c r="A102" s="60" t="s">
        <v>144</v>
      </c>
      <c r="B102" s="80" t="s">
        <v>145</v>
      </c>
      <c r="C102" s="57" t="s">
        <v>80</v>
      </c>
      <c r="D102" s="55" t="s">
        <v>81</v>
      </c>
      <c r="E102" s="55" t="s">
        <v>81</v>
      </c>
      <c r="F102" s="55" t="s">
        <v>81</v>
      </c>
      <c r="G102" s="55" t="s">
        <v>81</v>
      </c>
      <c r="H102" s="61" t="s">
        <v>81</v>
      </c>
      <c r="I102" s="54">
        <v>0</v>
      </c>
      <c r="J102" s="53" t="s">
        <v>81</v>
      </c>
      <c r="K102" s="53" t="s">
        <v>81</v>
      </c>
      <c r="L102" s="54">
        <v>0</v>
      </c>
      <c r="M102" s="53" t="s">
        <v>81</v>
      </c>
      <c r="N102" s="54">
        <v>0</v>
      </c>
      <c r="O102" s="54">
        <v>0</v>
      </c>
      <c r="P102" s="53" t="s">
        <v>81</v>
      </c>
      <c r="Q102" s="53" t="s">
        <v>81</v>
      </c>
      <c r="R102" s="53" t="s">
        <v>81</v>
      </c>
      <c r="S102" s="53" t="s">
        <v>81</v>
      </c>
      <c r="T102" s="54">
        <v>0</v>
      </c>
      <c r="U102" s="54">
        <v>0</v>
      </c>
      <c r="V102" s="54">
        <v>0</v>
      </c>
      <c r="W102" s="54">
        <v>0</v>
      </c>
      <c r="X102" s="54">
        <v>0</v>
      </c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>
        <v>0</v>
      </c>
      <c r="AJ102" s="54">
        <v>0</v>
      </c>
      <c r="AK102" s="54">
        <v>0</v>
      </c>
      <c r="AL102" s="54">
        <v>0</v>
      </c>
      <c r="AM102" s="54">
        <v>0</v>
      </c>
      <c r="AN102" s="54">
        <v>0</v>
      </c>
      <c r="AO102" s="54">
        <v>0</v>
      </c>
      <c r="AP102" s="54">
        <v>0</v>
      </c>
      <c r="AQ102" s="54">
        <v>0</v>
      </c>
      <c r="AR102" s="54">
        <v>0</v>
      </c>
      <c r="AS102" s="54">
        <v>0</v>
      </c>
      <c r="AT102" s="54">
        <v>0</v>
      </c>
      <c r="AU102" s="54">
        <v>0</v>
      </c>
      <c r="AV102" s="54">
        <v>0</v>
      </c>
      <c r="AW102" s="54">
        <v>0</v>
      </c>
      <c r="AX102" s="54">
        <v>0</v>
      </c>
      <c r="AY102" s="54">
        <v>0</v>
      </c>
      <c r="AZ102" s="54">
        <v>0</v>
      </c>
      <c r="BA102" s="54">
        <v>0</v>
      </c>
      <c r="BB102" s="54">
        <v>0</v>
      </c>
      <c r="BC102" s="54">
        <v>0</v>
      </c>
      <c r="BD102" s="54">
        <v>0</v>
      </c>
      <c r="BE102" s="54">
        <v>0</v>
      </c>
      <c r="BF102" s="54">
        <v>0</v>
      </c>
      <c r="BG102" s="54">
        <v>0</v>
      </c>
      <c r="BH102" s="54">
        <v>0</v>
      </c>
      <c r="BI102" s="54">
        <v>0</v>
      </c>
      <c r="BJ102" s="54">
        <v>0</v>
      </c>
      <c r="BK102" s="54">
        <v>0</v>
      </c>
      <c r="BL102" s="54">
        <v>0</v>
      </c>
      <c r="BM102" s="54">
        <v>0</v>
      </c>
      <c r="BN102" s="54">
        <v>0</v>
      </c>
      <c r="BO102" s="54">
        <v>0</v>
      </c>
      <c r="BP102" s="54">
        <v>0</v>
      </c>
      <c r="BQ102" s="54">
        <v>0</v>
      </c>
      <c r="BR102" s="54">
        <v>0</v>
      </c>
      <c r="BS102" s="54">
        <v>0</v>
      </c>
      <c r="BT102" s="54">
        <v>0</v>
      </c>
      <c r="BU102" s="54">
        <v>0</v>
      </c>
      <c r="BV102" s="54">
        <v>0</v>
      </c>
      <c r="BW102" s="54">
        <v>0</v>
      </c>
      <c r="BX102" s="54">
        <v>0</v>
      </c>
      <c r="BY102" s="54">
        <v>0</v>
      </c>
      <c r="BZ102" s="54">
        <v>0</v>
      </c>
      <c r="CA102" s="54">
        <v>0</v>
      </c>
      <c r="CB102" s="54">
        <v>0</v>
      </c>
      <c r="CC102" s="54">
        <v>0</v>
      </c>
      <c r="CD102" s="54">
        <v>0</v>
      </c>
      <c r="CE102" s="54">
        <v>0</v>
      </c>
      <c r="CF102" s="54">
        <v>0</v>
      </c>
      <c r="CG102" s="54">
        <v>0</v>
      </c>
      <c r="CH102" s="54">
        <v>0</v>
      </c>
      <c r="CI102" s="54">
        <v>0</v>
      </c>
      <c r="CJ102" s="54">
        <v>0</v>
      </c>
      <c r="CK102" s="54">
        <v>0</v>
      </c>
      <c r="CL102" s="54">
        <v>0</v>
      </c>
      <c r="CM102" s="54">
        <v>0</v>
      </c>
      <c r="CN102" s="54">
        <v>0</v>
      </c>
      <c r="CO102" s="54">
        <v>0</v>
      </c>
      <c r="CP102" s="54">
        <v>0</v>
      </c>
      <c r="CQ102" s="54">
        <v>0</v>
      </c>
      <c r="CR102" s="54">
        <v>0</v>
      </c>
      <c r="CS102" s="54">
        <v>0</v>
      </c>
      <c r="CT102" s="54">
        <v>0</v>
      </c>
      <c r="CU102" s="54">
        <v>0</v>
      </c>
      <c r="CV102" s="54">
        <v>0</v>
      </c>
      <c r="CW102" s="54">
        <v>0</v>
      </c>
      <c r="CX102" s="54">
        <v>0</v>
      </c>
      <c r="CY102" s="54">
        <v>0</v>
      </c>
      <c r="CZ102" s="54">
        <v>0</v>
      </c>
      <c r="DA102" s="55" t="s">
        <v>81</v>
      </c>
    </row>
    <row r="103" spans="1:115" ht="63" x14ac:dyDescent="0.25">
      <c r="A103" s="60" t="s">
        <v>146</v>
      </c>
      <c r="B103" s="80" t="s">
        <v>147</v>
      </c>
      <c r="C103" s="68" t="s">
        <v>80</v>
      </c>
      <c r="D103" s="55" t="s">
        <v>81</v>
      </c>
      <c r="E103" s="55" t="s">
        <v>81</v>
      </c>
      <c r="F103" s="55" t="s">
        <v>81</v>
      </c>
      <c r="G103" s="55" t="s">
        <v>81</v>
      </c>
      <c r="H103" s="61" t="s">
        <v>81</v>
      </c>
      <c r="I103" s="54">
        <v>0</v>
      </c>
      <c r="J103" s="53" t="s">
        <v>81</v>
      </c>
      <c r="K103" s="53" t="s">
        <v>81</v>
      </c>
      <c r="L103" s="54">
        <v>0</v>
      </c>
      <c r="M103" s="53" t="s">
        <v>81</v>
      </c>
      <c r="N103" s="54">
        <v>0</v>
      </c>
      <c r="O103" s="54">
        <v>0</v>
      </c>
      <c r="P103" s="53" t="s">
        <v>81</v>
      </c>
      <c r="Q103" s="53" t="s">
        <v>81</v>
      </c>
      <c r="R103" s="53" t="s">
        <v>81</v>
      </c>
      <c r="S103" s="53" t="s">
        <v>81</v>
      </c>
      <c r="T103" s="54">
        <v>0</v>
      </c>
      <c r="U103" s="54">
        <v>0</v>
      </c>
      <c r="V103" s="54">
        <v>0</v>
      </c>
      <c r="W103" s="54">
        <v>0</v>
      </c>
      <c r="X103" s="54">
        <v>0</v>
      </c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>
        <v>0</v>
      </c>
      <c r="AJ103" s="54">
        <v>0</v>
      </c>
      <c r="AK103" s="54">
        <v>0</v>
      </c>
      <c r="AL103" s="54">
        <v>0</v>
      </c>
      <c r="AM103" s="54">
        <v>0</v>
      </c>
      <c r="AN103" s="54">
        <v>0</v>
      </c>
      <c r="AO103" s="54">
        <v>0</v>
      </c>
      <c r="AP103" s="54">
        <v>0</v>
      </c>
      <c r="AQ103" s="54">
        <v>0</v>
      </c>
      <c r="AR103" s="54">
        <v>0</v>
      </c>
      <c r="AS103" s="54">
        <v>0</v>
      </c>
      <c r="AT103" s="54">
        <v>0</v>
      </c>
      <c r="AU103" s="54">
        <v>0</v>
      </c>
      <c r="AV103" s="54">
        <v>0</v>
      </c>
      <c r="AW103" s="54">
        <v>0</v>
      </c>
      <c r="AX103" s="54">
        <v>0</v>
      </c>
      <c r="AY103" s="54">
        <v>0</v>
      </c>
      <c r="AZ103" s="54">
        <v>0</v>
      </c>
      <c r="BA103" s="54">
        <v>0</v>
      </c>
      <c r="BB103" s="54">
        <v>0</v>
      </c>
      <c r="BC103" s="54">
        <v>0</v>
      </c>
      <c r="BD103" s="54">
        <v>0</v>
      </c>
      <c r="BE103" s="54">
        <v>0</v>
      </c>
      <c r="BF103" s="54">
        <v>0</v>
      </c>
      <c r="BG103" s="54">
        <v>0</v>
      </c>
      <c r="BH103" s="54">
        <v>0</v>
      </c>
      <c r="BI103" s="54">
        <v>0</v>
      </c>
      <c r="BJ103" s="54">
        <v>0</v>
      </c>
      <c r="BK103" s="54">
        <v>0</v>
      </c>
      <c r="BL103" s="54">
        <v>0</v>
      </c>
      <c r="BM103" s="54">
        <v>0</v>
      </c>
      <c r="BN103" s="54">
        <v>0</v>
      </c>
      <c r="BO103" s="54">
        <v>0</v>
      </c>
      <c r="BP103" s="54">
        <v>0</v>
      </c>
      <c r="BQ103" s="54">
        <v>0</v>
      </c>
      <c r="BR103" s="54">
        <v>0</v>
      </c>
      <c r="BS103" s="54">
        <v>0</v>
      </c>
      <c r="BT103" s="54">
        <v>0</v>
      </c>
      <c r="BU103" s="54">
        <v>0</v>
      </c>
      <c r="BV103" s="54">
        <v>0</v>
      </c>
      <c r="BW103" s="54">
        <v>0</v>
      </c>
      <c r="BX103" s="54">
        <v>0</v>
      </c>
      <c r="BY103" s="54">
        <v>0</v>
      </c>
      <c r="BZ103" s="54">
        <v>0</v>
      </c>
      <c r="CA103" s="54">
        <v>0</v>
      </c>
      <c r="CB103" s="54">
        <v>0</v>
      </c>
      <c r="CC103" s="54">
        <v>0</v>
      </c>
      <c r="CD103" s="54">
        <v>0</v>
      </c>
      <c r="CE103" s="54">
        <v>0</v>
      </c>
      <c r="CF103" s="54">
        <v>0</v>
      </c>
      <c r="CG103" s="54">
        <v>0</v>
      </c>
      <c r="CH103" s="54">
        <v>0</v>
      </c>
      <c r="CI103" s="54">
        <v>0</v>
      </c>
      <c r="CJ103" s="54">
        <v>0</v>
      </c>
      <c r="CK103" s="54">
        <v>0</v>
      </c>
      <c r="CL103" s="54">
        <v>0</v>
      </c>
      <c r="CM103" s="54">
        <v>0</v>
      </c>
      <c r="CN103" s="54">
        <v>0</v>
      </c>
      <c r="CO103" s="54">
        <v>0</v>
      </c>
      <c r="CP103" s="54">
        <v>0</v>
      </c>
      <c r="CQ103" s="54">
        <v>0</v>
      </c>
      <c r="CR103" s="54">
        <v>0</v>
      </c>
      <c r="CS103" s="54">
        <v>0</v>
      </c>
      <c r="CT103" s="54">
        <v>0</v>
      </c>
      <c r="CU103" s="54">
        <v>0</v>
      </c>
      <c r="CV103" s="54">
        <v>0</v>
      </c>
      <c r="CW103" s="54">
        <v>0</v>
      </c>
      <c r="CX103" s="54">
        <v>0</v>
      </c>
      <c r="CY103" s="54">
        <v>0</v>
      </c>
      <c r="CZ103" s="54">
        <v>0</v>
      </c>
      <c r="DA103" s="55" t="s">
        <v>81</v>
      </c>
    </row>
    <row r="104" spans="1:115" ht="63" x14ac:dyDescent="0.25">
      <c r="A104" s="60" t="s">
        <v>148</v>
      </c>
      <c r="B104" s="80" t="s">
        <v>149</v>
      </c>
      <c r="C104" s="68" t="s">
        <v>80</v>
      </c>
      <c r="D104" s="55" t="s">
        <v>81</v>
      </c>
      <c r="E104" s="55" t="s">
        <v>81</v>
      </c>
      <c r="F104" s="55" t="s">
        <v>81</v>
      </c>
      <c r="G104" s="55" t="s">
        <v>81</v>
      </c>
      <c r="H104" s="61" t="s">
        <v>81</v>
      </c>
      <c r="I104" s="54">
        <v>0</v>
      </c>
      <c r="J104" s="53" t="s">
        <v>81</v>
      </c>
      <c r="K104" s="53" t="s">
        <v>81</v>
      </c>
      <c r="L104" s="54">
        <v>0</v>
      </c>
      <c r="M104" s="53" t="s">
        <v>81</v>
      </c>
      <c r="N104" s="54">
        <v>0</v>
      </c>
      <c r="O104" s="54">
        <v>0</v>
      </c>
      <c r="P104" s="53" t="s">
        <v>81</v>
      </c>
      <c r="Q104" s="53" t="s">
        <v>81</v>
      </c>
      <c r="R104" s="53" t="s">
        <v>81</v>
      </c>
      <c r="S104" s="53" t="s">
        <v>81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4">
        <v>0</v>
      </c>
      <c r="AW104" s="54">
        <v>0</v>
      </c>
      <c r="AX104" s="54">
        <v>0</v>
      </c>
      <c r="AY104" s="54">
        <v>0</v>
      </c>
      <c r="AZ104" s="54">
        <v>0</v>
      </c>
      <c r="BA104" s="54">
        <v>0</v>
      </c>
      <c r="BB104" s="54">
        <v>0</v>
      </c>
      <c r="BC104" s="54">
        <v>0</v>
      </c>
      <c r="BD104" s="54">
        <v>0</v>
      </c>
      <c r="BE104" s="54">
        <v>0</v>
      </c>
      <c r="BF104" s="54">
        <v>0</v>
      </c>
      <c r="BG104" s="54">
        <v>0</v>
      </c>
      <c r="BH104" s="54">
        <v>0</v>
      </c>
      <c r="BI104" s="54">
        <v>0</v>
      </c>
      <c r="BJ104" s="54">
        <v>0</v>
      </c>
      <c r="BK104" s="54">
        <v>0</v>
      </c>
      <c r="BL104" s="54">
        <v>0</v>
      </c>
      <c r="BM104" s="54">
        <v>0</v>
      </c>
      <c r="BN104" s="54">
        <v>0</v>
      </c>
      <c r="BO104" s="54">
        <v>0</v>
      </c>
      <c r="BP104" s="54">
        <v>0</v>
      </c>
      <c r="BQ104" s="54">
        <v>0</v>
      </c>
      <c r="BR104" s="54">
        <v>0</v>
      </c>
      <c r="BS104" s="54">
        <v>0</v>
      </c>
      <c r="BT104" s="54">
        <v>0</v>
      </c>
      <c r="BU104" s="54">
        <v>0</v>
      </c>
      <c r="BV104" s="54">
        <v>0</v>
      </c>
      <c r="BW104" s="54">
        <v>0</v>
      </c>
      <c r="BX104" s="54">
        <v>0</v>
      </c>
      <c r="BY104" s="54">
        <v>0</v>
      </c>
      <c r="BZ104" s="54">
        <v>0</v>
      </c>
      <c r="CA104" s="54">
        <v>0</v>
      </c>
      <c r="CB104" s="54">
        <v>0</v>
      </c>
      <c r="CC104" s="54">
        <v>0</v>
      </c>
      <c r="CD104" s="54">
        <v>0</v>
      </c>
      <c r="CE104" s="54">
        <v>0</v>
      </c>
      <c r="CF104" s="54">
        <v>0</v>
      </c>
      <c r="CG104" s="54">
        <v>0</v>
      </c>
      <c r="CH104" s="54">
        <v>0</v>
      </c>
      <c r="CI104" s="54">
        <v>0</v>
      </c>
      <c r="CJ104" s="54">
        <v>0</v>
      </c>
      <c r="CK104" s="54">
        <v>0</v>
      </c>
      <c r="CL104" s="54">
        <v>0</v>
      </c>
      <c r="CM104" s="54">
        <v>0</v>
      </c>
      <c r="CN104" s="54">
        <v>0</v>
      </c>
      <c r="CO104" s="54">
        <v>0</v>
      </c>
      <c r="CP104" s="54">
        <v>0</v>
      </c>
      <c r="CQ104" s="54">
        <v>0</v>
      </c>
      <c r="CR104" s="54">
        <v>0</v>
      </c>
      <c r="CS104" s="54">
        <v>0</v>
      </c>
      <c r="CT104" s="54">
        <v>0</v>
      </c>
      <c r="CU104" s="54">
        <v>0</v>
      </c>
      <c r="CV104" s="54">
        <v>0</v>
      </c>
      <c r="CW104" s="54">
        <v>0</v>
      </c>
      <c r="CX104" s="54">
        <v>0</v>
      </c>
      <c r="CY104" s="54">
        <v>0</v>
      </c>
      <c r="CZ104" s="54">
        <v>0</v>
      </c>
      <c r="DA104" s="55" t="s">
        <v>81</v>
      </c>
    </row>
    <row r="105" spans="1:115" ht="63" x14ac:dyDescent="0.25">
      <c r="A105" s="60" t="s">
        <v>150</v>
      </c>
      <c r="B105" s="80" t="s">
        <v>151</v>
      </c>
      <c r="C105" s="68" t="s">
        <v>80</v>
      </c>
      <c r="D105" s="55" t="s">
        <v>81</v>
      </c>
      <c r="E105" s="55" t="s">
        <v>81</v>
      </c>
      <c r="F105" s="55" t="s">
        <v>81</v>
      </c>
      <c r="G105" s="55" t="s">
        <v>81</v>
      </c>
      <c r="H105" s="61" t="s">
        <v>81</v>
      </c>
      <c r="I105" s="54">
        <v>0</v>
      </c>
      <c r="J105" s="53" t="s">
        <v>81</v>
      </c>
      <c r="K105" s="53" t="s">
        <v>81</v>
      </c>
      <c r="L105" s="54">
        <v>0</v>
      </c>
      <c r="M105" s="53" t="s">
        <v>81</v>
      </c>
      <c r="N105" s="54">
        <v>0</v>
      </c>
      <c r="O105" s="54">
        <v>0</v>
      </c>
      <c r="P105" s="53" t="s">
        <v>81</v>
      </c>
      <c r="Q105" s="53" t="s">
        <v>81</v>
      </c>
      <c r="R105" s="53" t="s">
        <v>81</v>
      </c>
      <c r="S105" s="53" t="s">
        <v>81</v>
      </c>
      <c r="T105" s="54">
        <v>0</v>
      </c>
      <c r="U105" s="54">
        <v>0</v>
      </c>
      <c r="V105" s="54">
        <v>0</v>
      </c>
      <c r="W105" s="54">
        <v>0</v>
      </c>
      <c r="X105" s="54">
        <v>0</v>
      </c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>
        <v>0</v>
      </c>
      <c r="AJ105" s="54">
        <v>0</v>
      </c>
      <c r="AK105" s="54">
        <v>0</v>
      </c>
      <c r="AL105" s="54">
        <v>0</v>
      </c>
      <c r="AM105" s="54">
        <v>0</v>
      </c>
      <c r="AN105" s="54">
        <v>0</v>
      </c>
      <c r="AO105" s="54">
        <v>0</v>
      </c>
      <c r="AP105" s="54">
        <v>0</v>
      </c>
      <c r="AQ105" s="54">
        <v>0</v>
      </c>
      <c r="AR105" s="54">
        <v>0</v>
      </c>
      <c r="AS105" s="54">
        <v>0</v>
      </c>
      <c r="AT105" s="54">
        <v>0</v>
      </c>
      <c r="AU105" s="54">
        <v>0</v>
      </c>
      <c r="AV105" s="54">
        <v>0</v>
      </c>
      <c r="AW105" s="54">
        <v>0</v>
      </c>
      <c r="AX105" s="54">
        <v>0</v>
      </c>
      <c r="AY105" s="54">
        <v>0</v>
      </c>
      <c r="AZ105" s="54">
        <v>0</v>
      </c>
      <c r="BA105" s="54">
        <v>0</v>
      </c>
      <c r="BB105" s="54">
        <v>0</v>
      </c>
      <c r="BC105" s="54">
        <v>0</v>
      </c>
      <c r="BD105" s="54">
        <v>0</v>
      </c>
      <c r="BE105" s="54">
        <v>0</v>
      </c>
      <c r="BF105" s="54">
        <v>0</v>
      </c>
      <c r="BG105" s="54">
        <v>0</v>
      </c>
      <c r="BH105" s="54">
        <v>0</v>
      </c>
      <c r="BI105" s="54">
        <v>0</v>
      </c>
      <c r="BJ105" s="54">
        <v>0</v>
      </c>
      <c r="BK105" s="54">
        <v>0</v>
      </c>
      <c r="BL105" s="54">
        <v>0</v>
      </c>
      <c r="BM105" s="54">
        <v>0</v>
      </c>
      <c r="BN105" s="54">
        <v>0</v>
      </c>
      <c r="BO105" s="54">
        <v>0</v>
      </c>
      <c r="BP105" s="54">
        <v>0</v>
      </c>
      <c r="BQ105" s="54">
        <v>0</v>
      </c>
      <c r="BR105" s="54">
        <v>0</v>
      </c>
      <c r="BS105" s="54">
        <v>0</v>
      </c>
      <c r="BT105" s="54">
        <v>0</v>
      </c>
      <c r="BU105" s="54">
        <v>0</v>
      </c>
      <c r="BV105" s="54">
        <v>0</v>
      </c>
      <c r="BW105" s="54">
        <v>0</v>
      </c>
      <c r="BX105" s="54">
        <v>0</v>
      </c>
      <c r="BY105" s="54">
        <v>0</v>
      </c>
      <c r="BZ105" s="54">
        <v>0</v>
      </c>
      <c r="CA105" s="54">
        <v>0</v>
      </c>
      <c r="CB105" s="54">
        <v>0</v>
      </c>
      <c r="CC105" s="54">
        <v>0</v>
      </c>
      <c r="CD105" s="54">
        <v>0</v>
      </c>
      <c r="CE105" s="54">
        <v>0</v>
      </c>
      <c r="CF105" s="54">
        <v>0</v>
      </c>
      <c r="CG105" s="54">
        <v>0</v>
      </c>
      <c r="CH105" s="54">
        <v>0</v>
      </c>
      <c r="CI105" s="54">
        <v>0</v>
      </c>
      <c r="CJ105" s="54">
        <v>0</v>
      </c>
      <c r="CK105" s="54">
        <v>0</v>
      </c>
      <c r="CL105" s="54">
        <v>0</v>
      </c>
      <c r="CM105" s="54">
        <v>0</v>
      </c>
      <c r="CN105" s="54">
        <v>0</v>
      </c>
      <c r="CO105" s="54">
        <v>0</v>
      </c>
      <c r="CP105" s="54">
        <v>0</v>
      </c>
      <c r="CQ105" s="54">
        <v>0</v>
      </c>
      <c r="CR105" s="54">
        <v>0</v>
      </c>
      <c r="CS105" s="54">
        <v>0</v>
      </c>
      <c r="CT105" s="54">
        <v>0</v>
      </c>
      <c r="CU105" s="54">
        <v>0</v>
      </c>
      <c r="CV105" s="54">
        <v>0</v>
      </c>
      <c r="CW105" s="54">
        <v>0</v>
      </c>
      <c r="CX105" s="54">
        <v>0</v>
      </c>
      <c r="CY105" s="54">
        <v>0</v>
      </c>
      <c r="CZ105" s="54">
        <v>0</v>
      </c>
      <c r="DA105" s="55" t="s">
        <v>81</v>
      </c>
    </row>
    <row r="106" spans="1:115" ht="63" x14ac:dyDescent="0.25">
      <c r="A106" s="35" t="s">
        <v>152</v>
      </c>
      <c r="B106" s="81" t="s">
        <v>153</v>
      </c>
      <c r="C106" s="59" t="s">
        <v>80</v>
      </c>
      <c r="D106" s="38" t="s">
        <v>81</v>
      </c>
      <c r="E106" s="38" t="s">
        <v>81</v>
      </c>
      <c r="F106" s="38" t="s">
        <v>81</v>
      </c>
      <c r="G106" s="38" t="s">
        <v>81</v>
      </c>
      <c r="H106" s="39" t="s">
        <v>81</v>
      </c>
      <c r="I106" s="40">
        <f>I107+I108</f>
        <v>0</v>
      </c>
      <c r="J106" s="41" t="s">
        <v>81</v>
      </c>
      <c r="K106" s="41" t="s">
        <v>81</v>
      </c>
      <c r="L106" s="40">
        <f t="shared" ref="L106:CG106" si="372">L107+L108</f>
        <v>0</v>
      </c>
      <c r="M106" s="41" t="s">
        <v>81</v>
      </c>
      <c r="N106" s="40">
        <f t="shared" si="372"/>
        <v>0</v>
      </c>
      <c r="O106" s="40">
        <f t="shared" si="372"/>
        <v>0</v>
      </c>
      <c r="P106" s="41" t="s">
        <v>81</v>
      </c>
      <c r="Q106" s="41" t="s">
        <v>81</v>
      </c>
      <c r="R106" s="41" t="s">
        <v>81</v>
      </c>
      <c r="S106" s="41" t="s">
        <v>81</v>
      </c>
      <c r="T106" s="40">
        <f t="shared" si="372"/>
        <v>0</v>
      </c>
      <c r="U106" s="40">
        <f t="shared" si="372"/>
        <v>0</v>
      </c>
      <c r="V106" s="40">
        <f t="shared" si="372"/>
        <v>0</v>
      </c>
      <c r="W106" s="40">
        <f t="shared" si="372"/>
        <v>0</v>
      </c>
      <c r="X106" s="40">
        <f t="shared" si="372"/>
        <v>0</v>
      </c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>
        <f t="shared" si="372"/>
        <v>0</v>
      </c>
      <c r="AJ106" s="40">
        <f t="shared" si="372"/>
        <v>0</v>
      </c>
      <c r="AK106" s="40">
        <f t="shared" si="372"/>
        <v>0</v>
      </c>
      <c r="AL106" s="40">
        <f t="shared" si="372"/>
        <v>0</v>
      </c>
      <c r="AM106" s="40">
        <f t="shared" si="372"/>
        <v>0</v>
      </c>
      <c r="AN106" s="40">
        <f t="shared" si="372"/>
        <v>0</v>
      </c>
      <c r="AO106" s="40">
        <f t="shared" si="372"/>
        <v>0</v>
      </c>
      <c r="AP106" s="40">
        <f t="shared" si="372"/>
        <v>0</v>
      </c>
      <c r="AQ106" s="40">
        <f t="shared" si="372"/>
        <v>0</v>
      </c>
      <c r="AR106" s="40">
        <f t="shared" si="372"/>
        <v>0</v>
      </c>
      <c r="AS106" s="40">
        <f t="shared" si="372"/>
        <v>0</v>
      </c>
      <c r="AT106" s="40">
        <f t="shared" si="372"/>
        <v>0</v>
      </c>
      <c r="AU106" s="40">
        <f t="shared" si="372"/>
        <v>0</v>
      </c>
      <c r="AV106" s="40">
        <f t="shared" si="372"/>
        <v>0</v>
      </c>
      <c r="AW106" s="40">
        <f t="shared" si="372"/>
        <v>0</v>
      </c>
      <c r="AX106" s="40">
        <f t="shared" si="372"/>
        <v>0</v>
      </c>
      <c r="AY106" s="40">
        <f t="shared" si="372"/>
        <v>0</v>
      </c>
      <c r="AZ106" s="40">
        <f t="shared" si="372"/>
        <v>0</v>
      </c>
      <c r="BA106" s="40">
        <f t="shared" si="372"/>
        <v>0</v>
      </c>
      <c r="BB106" s="40">
        <f t="shared" si="372"/>
        <v>0</v>
      </c>
      <c r="BC106" s="40">
        <f t="shared" si="372"/>
        <v>0</v>
      </c>
      <c r="BD106" s="40">
        <f t="shared" si="372"/>
        <v>0</v>
      </c>
      <c r="BE106" s="40">
        <f t="shared" si="372"/>
        <v>0</v>
      </c>
      <c r="BF106" s="40">
        <f t="shared" si="372"/>
        <v>0</v>
      </c>
      <c r="BG106" s="40">
        <f t="shared" si="372"/>
        <v>0</v>
      </c>
      <c r="BH106" s="40">
        <f t="shared" si="372"/>
        <v>0</v>
      </c>
      <c r="BI106" s="40">
        <f t="shared" si="372"/>
        <v>0</v>
      </c>
      <c r="BJ106" s="40">
        <f t="shared" si="372"/>
        <v>0</v>
      </c>
      <c r="BK106" s="40">
        <f t="shared" si="372"/>
        <v>0</v>
      </c>
      <c r="BL106" s="40">
        <f t="shared" si="372"/>
        <v>0</v>
      </c>
      <c r="BM106" s="40">
        <f t="shared" si="372"/>
        <v>0</v>
      </c>
      <c r="BN106" s="40">
        <f t="shared" si="372"/>
        <v>0</v>
      </c>
      <c r="BO106" s="40">
        <f t="shared" si="372"/>
        <v>0</v>
      </c>
      <c r="BP106" s="40">
        <f t="shared" si="372"/>
        <v>0</v>
      </c>
      <c r="BQ106" s="40">
        <f t="shared" si="372"/>
        <v>0</v>
      </c>
      <c r="BR106" s="40">
        <f t="shared" si="372"/>
        <v>0</v>
      </c>
      <c r="BS106" s="40">
        <f t="shared" si="372"/>
        <v>0</v>
      </c>
      <c r="BT106" s="40">
        <f t="shared" si="372"/>
        <v>0</v>
      </c>
      <c r="BU106" s="40">
        <f t="shared" si="372"/>
        <v>0</v>
      </c>
      <c r="BV106" s="40">
        <f t="shared" si="372"/>
        <v>0</v>
      </c>
      <c r="BW106" s="40">
        <f t="shared" si="372"/>
        <v>0</v>
      </c>
      <c r="BX106" s="40">
        <f t="shared" si="372"/>
        <v>0</v>
      </c>
      <c r="BY106" s="40">
        <f t="shared" si="372"/>
        <v>0</v>
      </c>
      <c r="BZ106" s="40">
        <f t="shared" si="372"/>
        <v>0</v>
      </c>
      <c r="CA106" s="40">
        <f t="shared" si="372"/>
        <v>0</v>
      </c>
      <c r="CB106" s="40">
        <f t="shared" si="372"/>
        <v>0</v>
      </c>
      <c r="CC106" s="40">
        <f t="shared" si="372"/>
        <v>0</v>
      </c>
      <c r="CD106" s="40">
        <f t="shared" si="372"/>
        <v>0</v>
      </c>
      <c r="CE106" s="40">
        <f t="shared" si="372"/>
        <v>0</v>
      </c>
      <c r="CF106" s="40">
        <f t="shared" si="372"/>
        <v>0</v>
      </c>
      <c r="CG106" s="40">
        <f t="shared" si="372"/>
        <v>0</v>
      </c>
      <c r="CH106" s="40">
        <f t="shared" ref="CH106:CZ106" si="373">CH107+CH108</f>
        <v>0</v>
      </c>
      <c r="CI106" s="40">
        <f t="shared" si="373"/>
        <v>0</v>
      </c>
      <c r="CJ106" s="40">
        <f t="shared" si="373"/>
        <v>0</v>
      </c>
      <c r="CK106" s="40">
        <f t="shared" si="373"/>
        <v>0</v>
      </c>
      <c r="CL106" s="40">
        <f t="shared" si="373"/>
        <v>0</v>
      </c>
      <c r="CM106" s="40">
        <f t="shared" si="373"/>
        <v>0</v>
      </c>
      <c r="CN106" s="40">
        <f t="shared" si="373"/>
        <v>0</v>
      </c>
      <c r="CO106" s="40">
        <f t="shared" si="373"/>
        <v>0</v>
      </c>
      <c r="CP106" s="40">
        <f t="shared" si="373"/>
        <v>0</v>
      </c>
      <c r="CQ106" s="40">
        <f t="shared" si="373"/>
        <v>0</v>
      </c>
      <c r="CR106" s="40">
        <f t="shared" si="373"/>
        <v>0</v>
      </c>
      <c r="CS106" s="40">
        <f t="shared" si="373"/>
        <v>0</v>
      </c>
      <c r="CT106" s="40">
        <f t="shared" si="373"/>
        <v>0</v>
      </c>
      <c r="CU106" s="40">
        <f t="shared" si="373"/>
        <v>0</v>
      </c>
      <c r="CV106" s="40">
        <f t="shared" si="373"/>
        <v>0</v>
      </c>
      <c r="CW106" s="40">
        <f t="shared" si="373"/>
        <v>0</v>
      </c>
      <c r="CX106" s="40">
        <f t="shared" si="373"/>
        <v>0</v>
      </c>
      <c r="CY106" s="40">
        <f t="shared" si="373"/>
        <v>0</v>
      </c>
      <c r="CZ106" s="40">
        <f t="shared" si="373"/>
        <v>0</v>
      </c>
      <c r="DA106" s="38" t="s">
        <v>81</v>
      </c>
    </row>
    <row r="107" spans="1:115" ht="47.25" x14ac:dyDescent="0.25">
      <c r="A107" s="60" t="s">
        <v>154</v>
      </c>
      <c r="B107" s="80" t="s">
        <v>155</v>
      </c>
      <c r="C107" s="57" t="s">
        <v>80</v>
      </c>
      <c r="D107" s="55" t="s">
        <v>81</v>
      </c>
      <c r="E107" s="55" t="s">
        <v>81</v>
      </c>
      <c r="F107" s="55" t="s">
        <v>81</v>
      </c>
      <c r="G107" s="55" t="s">
        <v>81</v>
      </c>
      <c r="H107" s="61" t="s">
        <v>81</v>
      </c>
      <c r="I107" s="54">
        <v>0</v>
      </c>
      <c r="J107" s="53" t="s">
        <v>81</v>
      </c>
      <c r="K107" s="53" t="s">
        <v>81</v>
      </c>
      <c r="L107" s="54">
        <v>0</v>
      </c>
      <c r="M107" s="53" t="s">
        <v>81</v>
      </c>
      <c r="N107" s="54">
        <v>0</v>
      </c>
      <c r="O107" s="54">
        <v>0</v>
      </c>
      <c r="P107" s="53" t="s">
        <v>81</v>
      </c>
      <c r="Q107" s="53" t="s">
        <v>81</v>
      </c>
      <c r="R107" s="53" t="s">
        <v>81</v>
      </c>
      <c r="S107" s="53" t="s">
        <v>81</v>
      </c>
      <c r="T107" s="54">
        <v>0</v>
      </c>
      <c r="U107" s="54">
        <v>0</v>
      </c>
      <c r="V107" s="54">
        <v>0</v>
      </c>
      <c r="W107" s="54">
        <v>0</v>
      </c>
      <c r="X107" s="54">
        <v>0</v>
      </c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>
        <v>0</v>
      </c>
      <c r="AJ107" s="54">
        <v>0</v>
      </c>
      <c r="AK107" s="54">
        <v>0</v>
      </c>
      <c r="AL107" s="54">
        <v>0</v>
      </c>
      <c r="AM107" s="54">
        <v>0</v>
      </c>
      <c r="AN107" s="54">
        <v>0</v>
      </c>
      <c r="AO107" s="54">
        <v>0</v>
      </c>
      <c r="AP107" s="54">
        <v>0</v>
      </c>
      <c r="AQ107" s="54">
        <v>0</v>
      </c>
      <c r="AR107" s="54">
        <v>0</v>
      </c>
      <c r="AS107" s="54">
        <v>0</v>
      </c>
      <c r="AT107" s="54">
        <v>0</v>
      </c>
      <c r="AU107" s="54">
        <v>0</v>
      </c>
      <c r="AV107" s="54">
        <v>0</v>
      </c>
      <c r="AW107" s="54">
        <v>0</v>
      </c>
      <c r="AX107" s="54">
        <v>0</v>
      </c>
      <c r="AY107" s="54">
        <v>0</v>
      </c>
      <c r="AZ107" s="54">
        <v>0</v>
      </c>
      <c r="BA107" s="54">
        <v>0</v>
      </c>
      <c r="BB107" s="54">
        <v>0</v>
      </c>
      <c r="BC107" s="54">
        <v>0</v>
      </c>
      <c r="BD107" s="54">
        <v>0</v>
      </c>
      <c r="BE107" s="54">
        <v>0</v>
      </c>
      <c r="BF107" s="54">
        <v>0</v>
      </c>
      <c r="BG107" s="54">
        <v>0</v>
      </c>
      <c r="BH107" s="54">
        <v>0</v>
      </c>
      <c r="BI107" s="54">
        <v>0</v>
      </c>
      <c r="BJ107" s="54">
        <v>0</v>
      </c>
      <c r="BK107" s="54">
        <v>0</v>
      </c>
      <c r="BL107" s="54">
        <v>0</v>
      </c>
      <c r="BM107" s="54">
        <v>0</v>
      </c>
      <c r="BN107" s="54">
        <v>0</v>
      </c>
      <c r="BO107" s="54">
        <v>0</v>
      </c>
      <c r="BP107" s="54">
        <v>0</v>
      </c>
      <c r="BQ107" s="54">
        <v>0</v>
      </c>
      <c r="BR107" s="54">
        <v>0</v>
      </c>
      <c r="BS107" s="54">
        <v>0</v>
      </c>
      <c r="BT107" s="54">
        <v>0</v>
      </c>
      <c r="BU107" s="54">
        <v>0</v>
      </c>
      <c r="BV107" s="54">
        <v>0</v>
      </c>
      <c r="BW107" s="54">
        <v>0</v>
      </c>
      <c r="BX107" s="54">
        <v>0</v>
      </c>
      <c r="BY107" s="54">
        <v>0</v>
      </c>
      <c r="BZ107" s="54">
        <v>0</v>
      </c>
      <c r="CA107" s="54">
        <v>0</v>
      </c>
      <c r="CB107" s="54">
        <v>0</v>
      </c>
      <c r="CC107" s="54">
        <v>0</v>
      </c>
      <c r="CD107" s="54">
        <v>0</v>
      </c>
      <c r="CE107" s="54">
        <v>0</v>
      </c>
      <c r="CF107" s="54">
        <v>0</v>
      </c>
      <c r="CG107" s="54">
        <v>0</v>
      </c>
      <c r="CH107" s="54">
        <v>0</v>
      </c>
      <c r="CI107" s="54">
        <v>0</v>
      </c>
      <c r="CJ107" s="54">
        <v>0</v>
      </c>
      <c r="CK107" s="54">
        <v>0</v>
      </c>
      <c r="CL107" s="54">
        <v>0</v>
      </c>
      <c r="CM107" s="54">
        <v>0</v>
      </c>
      <c r="CN107" s="54">
        <v>0</v>
      </c>
      <c r="CO107" s="54">
        <v>0</v>
      </c>
      <c r="CP107" s="54">
        <v>0</v>
      </c>
      <c r="CQ107" s="54">
        <v>0</v>
      </c>
      <c r="CR107" s="54">
        <v>0</v>
      </c>
      <c r="CS107" s="54">
        <v>0</v>
      </c>
      <c r="CT107" s="54">
        <v>0</v>
      </c>
      <c r="CU107" s="54">
        <v>0</v>
      </c>
      <c r="CV107" s="54">
        <v>0</v>
      </c>
      <c r="CW107" s="54">
        <v>0</v>
      </c>
      <c r="CX107" s="54">
        <v>0</v>
      </c>
      <c r="CY107" s="54">
        <v>0</v>
      </c>
      <c r="CZ107" s="54">
        <v>0</v>
      </c>
      <c r="DA107" s="55" t="s">
        <v>81</v>
      </c>
    </row>
    <row r="108" spans="1:115" ht="63" x14ac:dyDescent="0.25">
      <c r="A108" s="60" t="s">
        <v>156</v>
      </c>
      <c r="B108" s="80" t="s">
        <v>157</v>
      </c>
      <c r="C108" s="57" t="s">
        <v>80</v>
      </c>
      <c r="D108" s="55" t="s">
        <v>81</v>
      </c>
      <c r="E108" s="55" t="s">
        <v>81</v>
      </c>
      <c r="F108" s="55" t="s">
        <v>81</v>
      </c>
      <c r="G108" s="55" t="s">
        <v>81</v>
      </c>
      <c r="H108" s="61" t="s">
        <v>81</v>
      </c>
      <c r="I108" s="54">
        <v>0</v>
      </c>
      <c r="J108" s="53" t="s">
        <v>81</v>
      </c>
      <c r="K108" s="53" t="s">
        <v>81</v>
      </c>
      <c r="L108" s="54">
        <v>0</v>
      </c>
      <c r="M108" s="53" t="s">
        <v>81</v>
      </c>
      <c r="N108" s="54">
        <v>0</v>
      </c>
      <c r="O108" s="54">
        <v>0</v>
      </c>
      <c r="P108" s="53" t="s">
        <v>81</v>
      </c>
      <c r="Q108" s="53" t="s">
        <v>81</v>
      </c>
      <c r="R108" s="53" t="s">
        <v>81</v>
      </c>
      <c r="S108" s="53" t="s">
        <v>81</v>
      </c>
      <c r="T108" s="54">
        <v>0</v>
      </c>
      <c r="U108" s="54">
        <v>0</v>
      </c>
      <c r="V108" s="54">
        <v>0</v>
      </c>
      <c r="W108" s="54">
        <v>0</v>
      </c>
      <c r="X108" s="54">
        <v>0</v>
      </c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>
        <v>0</v>
      </c>
      <c r="AJ108" s="54">
        <v>0</v>
      </c>
      <c r="AK108" s="54">
        <v>0</v>
      </c>
      <c r="AL108" s="54">
        <v>0</v>
      </c>
      <c r="AM108" s="54">
        <v>0</v>
      </c>
      <c r="AN108" s="54">
        <v>0</v>
      </c>
      <c r="AO108" s="54">
        <v>0</v>
      </c>
      <c r="AP108" s="54">
        <v>0</v>
      </c>
      <c r="AQ108" s="54">
        <v>0</v>
      </c>
      <c r="AR108" s="54">
        <v>0</v>
      </c>
      <c r="AS108" s="54">
        <v>0</v>
      </c>
      <c r="AT108" s="54">
        <v>0</v>
      </c>
      <c r="AU108" s="54">
        <v>0</v>
      </c>
      <c r="AV108" s="54">
        <v>0</v>
      </c>
      <c r="AW108" s="54">
        <v>0</v>
      </c>
      <c r="AX108" s="54">
        <v>0</v>
      </c>
      <c r="AY108" s="54">
        <v>0</v>
      </c>
      <c r="AZ108" s="54">
        <v>0</v>
      </c>
      <c r="BA108" s="54">
        <v>0</v>
      </c>
      <c r="BB108" s="54">
        <v>0</v>
      </c>
      <c r="BC108" s="54">
        <v>0</v>
      </c>
      <c r="BD108" s="54">
        <v>0</v>
      </c>
      <c r="BE108" s="54">
        <v>0</v>
      </c>
      <c r="BF108" s="54">
        <v>0</v>
      </c>
      <c r="BG108" s="54">
        <v>0</v>
      </c>
      <c r="BH108" s="54">
        <v>0</v>
      </c>
      <c r="BI108" s="54">
        <v>0</v>
      </c>
      <c r="BJ108" s="54">
        <v>0</v>
      </c>
      <c r="BK108" s="54">
        <v>0</v>
      </c>
      <c r="BL108" s="54">
        <v>0</v>
      </c>
      <c r="BM108" s="54">
        <v>0</v>
      </c>
      <c r="BN108" s="54">
        <v>0</v>
      </c>
      <c r="BO108" s="54">
        <v>0</v>
      </c>
      <c r="BP108" s="54">
        <v>0</v>
      </c>
      <c r="BQ108" s="54">
        <v>0</v>
      </c>
      <c r="BR108" s="54">
        <v>0</v>
      </c>
      <c r="BS108" s="54">
        <v>0</v>
      </c>
      <c r="BT108" s="54">
        <v>0</v>
      </c>
      <c r="BU108" s="54">
        <v>0</v>
      </c>
      <c r="BV108" s="54">
        <v>0</v>
      </c>
      <c r="BW108" s="54">
        <v>0</v>
      </c>
      <c r="BX108" s="54">
        <v>0</v>
      </c>
      <c r="BY108" s="54">
        <v>0</v>
      </c>
      <c r="BZ108" s="54">
        <v>0</v>
      </c>
      <c r="CA108" s="54">
        <v>0</v>
      </c>
      <c r="CB108" s="54">
        <v>0</v>
      </c>
      <c r="CC108" s="54">
        <v>0</v>
      </c>
      <c r="CD108" s="54">
        <v>0</v>
      </c>
      <c r="CE108" s="54">
        <v>0</v>
      </c>
      <c r="CF108" s="54">
        <v>0</v>
      </c>
      <c r="CG108" s="54">
        <v>0</v>
      </c>
      <c r="CH108" s="54">
        <v>0</v>
      </c>
      <c r="CI108" s="54">
        <v>0</v>
      </c>
      <c r="CJ108" s="54">
        <v>0</v>
      </c>
      <c r="CK108" s="54">
        <v>0</v>
      </c>
      <c r="CL108" s="54">
        <v>0</v>
      </c>
      <c r="CM108" s="54">
        <v>0</v>
      </c>
      <c r="CN108" s="54">
        <v>0</v>
      </c>
      <c r="CO108" s="54">
        <v>0</v>
      </c>
      <c r="CP108" s="54">
        <v>0</v>
      </c>
      <c r="CQ108" s="54">
        <v>0</v>
      </c>
      <c r="CR108" s="54">
        <v>0</v>
      </c>
      <c r="CS108" s="54">
        <v>0</v>
      </c>
      <c r="CT108" s="54">
        <v>0</v>
      </c>
      <c r="CU108" s="54">
        <v>0</v>
      </c>
      <c r="CV108" s="54">
        <v>0</v>
      </c>
      <c r="CW108" s="54">
        <v>0</v>
      </c>
      <c r="CX108" s="54">
        <v>0</v>
      </c>
      <c r="CY108" s="54">
        <v>0</v>
      </c>
      <c r="CZ108" s="54">
        <v>0</v>
      </c>
      <c r="DA108" s="55" t="s">
        <v>81</v>
      </c>
    </row>
    <row r="109" spans="1:115" ht="94.5" x14ac:dyDescent="0.25">
      <c r="A109" s="43" t="s">
        <v>158</v>
      </c>
      <c r="B109" s="82" t="s">
        <v>159</v>
      </c>
      <c r="C109" s="30" t="s">
        <v>80</v>
      </c>
      <c r="D109" s="31" t="s">
        <v>81</v>
      </c>
      <c r="E109" s="31" t="s">
        <v>81</v>
      </c>
      <c r="F109" s="31" t="s">
        <v>81</v>
      </c>
      <c r="G109" s="31" t="s">
        <v>81</v>
      </c>
      <c r="H109" s="32" t="s">
        <v>81</v>
      </c>
      <c r="I109" s="33">
        <f>I110+I111</f>
        <v>0</v>
      </c>
      <c r="J109" s="34" t="s">
        <v>81</v>
      </c>
      <c r="K109" s="34" t="s">
        <v>81</v>
      </c>
      <c r="L109" s="33">
        <f t="shared" ref="L109:CG109" si="374">L110+L111</f>
        <v>0</v>
      </c>
      <c r="M109" s="34" t="s">
        <v>81</v>
      </c>
      <c r="N109" s="33">
        <f t="shared" si="374"/>
        <v>0</v>
      </c>
      <c r="O109" s="33">
        <f t="shared" si="374"/>
        <v>0</v>
      </c>
      <c r="P109" s="34" t="s">
        <v>81</v>
      </c>
      <c r="Q109" s="34" t="s">
        <v>81</v>
      </c>
      <c r="R109" s="34" t="s">
        <v>81</v>
      </c>
      <c r="S109" s="34" t="s">
        <v>81</v>
      </c>
      <c r="T109" s="33">
        <f t="shared" si="374"/>
        <v>0</v>
      </c>
      <c r="U109" s="33">
        <f t="shared" si="374"/>
        <v>0</v>
      </c>
      <c r="V109" s="33">
        <f t="shared" si="374"/>
        <v>0</v>
      </c>
      <c r="W109" s="33">
        <f t="shared" si="374"/>
        <v>0</v>
      </c>
      <c r="X109" s="33">
        <f t="shared" si="374"/>
        <v>0</v>
      </c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>
        <f t="shared" si="374"/>
        <v>0</v>
      </c>
      <c r="AJ109" s="33">
        <f t="shared" si="374"/>
        <v>0</v>
      </c>
      <c r="AK109" s="33">
        <f t="shared" si="374"/>
        <v>0</v>
      </c>
      <c r="AL109" s="33">
        <f t="shared" si="374"/>
        <v>0</v>
      </c>
      <c r="AM109" s="33">
        <f t="shared" si="374"/>
        <v>0</v>
      </c>
      <c r="AN109" s="33">
        <f t="shared" si="374"/>
        <v>0</v>
      </c>
      <c r="AO109" s="33">
        <f t="shared" si="374"/>
        <v>0</v>
      </c>
      <c r="AP109" s="33">
        <f t="shared" si="374"/>
        <v>0</v>
      </c>
      <c r="AQ109" s="33">
        <f t="shared" si="374"/>
        <v>0</v>
      </c>
      <c r="AR109" s="33">
        <f t="shared" si="374"/>
        <v>0</v>
      </c>
      <c r="AS109" s="33">
        <f t="shared" si="374"/>
        <v>0</v>
      </c>
      <c r="AT109" s="33">
        <f t="shared" si="374"/>
        <v>0</v>
      </c>
      <c r="AU109" s="33">
        <f t="shared" si="374"/>
        <v>0</v>
      </c>
      <c r="AV109" s="33">
        <f t="shared" si="374"/>
        <v>0</v>
      </c>
      <c r="AW109" s="33">
        <f t="shared" si="374"/>
        <v>0</v>
      </c>
      <c r="AX109" s="33">
        <f t="shared" si="374"/>
        <v>0</v>
      </c>
      <c r="AY109" s="33">
        <f t="shared" si="374"/>
        <v>0</v>
      </c>
      <c r="AZ109" s="33">
        <f t="shared" si="374"/>
        <v>0</v>
      </c>
      <c r="BA109" s="33">
        <f t="shared" si="374"/>
        <v>0</v>
      </c>
      <c r="BB109" s="33">
        <f t="shared" si="374"/>
        <v>0</v>
      </c>
      <c r="BC109" s="33">
        <f t="shared" si="374"/>
        <v>0</v>
      </c>
      <c r="BD109" s="33">
        <f t="shared" si="374"/>
        <v>0</v>
      </c>
      <c r="BE109" s="33">
        <f t="shared" si="374"/>
        <v>0</v>
      </c>
      <c r="BF109" s="33">
        <f t="shared" si="374"/>
        <v>0</v>
      </c>
      <c r="BG109" s="33">
        <f t="shared" si="374"/>
        <v>0</v>
      </c>
      <c r="BH109" s="33">
        <f t="shared" si="374"/>
        <v>0</v>
      </c>
      <c r="BI109" s="33">
        <f t="shared" si="374"/>
        <v>0</v>
      </c>
      <c r="BJ109" s="33">
        <f t="shared" si="374"/>
        <v>0</v>
      </c>
      <c r="BK109" s="33">
        <f t="shared" si="374"/>
        <v>0</v>
      </c>
      <c r="BL109" s="33">
        <f t="shared" si="374"/>
        <v>0</v>
      </c>
      <c r="BM109" s="33">
        <f t="shared" si="374"/>
        <v>0</v>
      </c>
      <c r="BN109" s="33">
        <f t="shared" si="374"/>
        <v>0</v>
      </c>
      <c r="BO109" s="33">
        <f t="shared" si="374"/>
        <v>0</v>
      </c>
      <c r="BP109" s="33">
        <f t="shared" si="374"/>
        <v>0</v>
      </c>
      <c r="BQ109" s="33">
        <f t="shared" si="374"/>
        <v>0</v>
      </c>
      <c r="BR109" s="33">
        <f t="shared" si="374"/>
        <v>0</v>
      </c>
      <c r="BS109" s="33">
        <f t="shared" si="374"/>
        <v>0</v>
      </c>
      <c r="BT109" s="33">
        <f t="shared" si="374"/>
        <v>0</v>
      </c>
      <c r="BU109" s="33">
        <f t="shared" si="374"/>
        <v>0</v>
      </c>
      <c r="BV109" s="33">
        <f t="shared" si="374"/>
        <v>0</v>
      </c>
      <c r="BW109" s="33">
        <f t="shared" si="374"/>
        <v>0</v>
      </c>
      <c r="BX109" s="33">
        <f t="shared" si="374"/>
        <v>0</v>
      </c>
      <c r="BY109" s="33">
        <f t="shared" si="374"/>
        <v>0</v>
      </c>
      <c r="BZ109" s="33">
        <f t="shared" si="374"/>
        <v>0</v>
      </c>
      <c r="CA109" s="33">
        <f t="shared" si="374"/>
        <v>0</v>
      </c>
      <c r="CB109" s="33">
        <f t="shared" si="374"/>
        <v>0</v>
      </c>
      <c r="CC109" s="33">
        <f t="shared" si="374"/>
        <v>0</v>
      </c>
      <c r="CD109" s="33">
        <f t="shared" si="374"/>
        <v>0</v>
      </c>
      <c r="CE109" s="33">
        <f t="shared" si="374"/>
        <v>0</v>
      </c>
      <c r="CF109" s="33">
        <f t="shared" si="374"/>
        <v>0</v>
      </c>
      <c r="CG109" s="33">
        <f t="shared" si="374"/>
        <v>0</v>
      </c>
      <c r="CH109" s="33">
        <f t="shared" ref="CH109:CZ109" si="375">CH110+CH111</f>
        <v>0</v>
      </c>
      <c r="CI109" s="33">
        <f t="shared" si="375"/>
        <v>0</v>
      </c>
      <c r="CJ109" s="33">
        <f t="shared" si="375"/>
        <v>0</v>
      </c>
      <c r="CK109" s="33">
        <f t="shared" si="375"/>
        <v>0</v>
      </c>
      <c r="CL109" s="33">
        <f t="shared" si="375"/>
        <v>0</v>
      </c>
      <c r="CM109" s="33">
        <f t="shared" si="375"/>
        <v>0</v>
      </c>
      <c r="CN109" s="33">
        <f t="shared" si="375"/>
        <v>0</v>
      </c>
      <c r="CO109" s="33">
        <f t="shared" si="375"/>
        <v>0</v>
      </c>
      <c r="CP109" s="33">
        <f t="shared" si="375"/>
        <v>0</v>
      </c>
      <c r="CQ109" s="33">
        <f t="shared" si="375"/>
        <v>0</v>
      </c>
      <c r="CR109" s="33">
        <f t="shared" si="375"/>
        <v>0</v>
      </c>
      <c r="CS109" s="33">
        <f t="shared" si="375"/>
        <v>0</v>
      </c>
      <c r="CT109" s="33">
        <f t="shared" si="375"/>
        <v>0</v>
      </c>
      <c r="CU109" s="33">
        <f t="shared" si="375"/>
        <v>0</v>
      </c>
      <c r="CV109" s="33">
        <f t="shared" si="375"/>
        <v>0</v>
      </c>
      <c r="CW109" s="33">
        <f t="shared" si="375"/>
        <v>0</v>
      </c>
      <c r="CX109" s="33">
        <f t="shared" si="375"/>
        <v>0</v>
      </c>
      <c r="CY109" s="33">
        <f t="shared" si="375"/>
        <v>0</v>
      </c>
      <c r="CZ109" s="33">
        <f t="shared" si="375"/>
        <v>0</v>
      </c>
      <c r="DA109" s="31" t="s">
        <v>81</v>
      </c>
    </row>
    <row r="110" spans="1:115" ht="78.75" x14ac:dyDescent="0.25">
      <c r="A110" s="35" t="s">
        <v>160</v>
      </c>
      <c r="B110" s="81" t="s">
        <v>161</v>
      </c>
      <c r="C110" s="59" t="s">
        <v>80</v>
      </c>
      <c r="D110" s="38" t="s">
        <v>81</v>
      </c>
      <c r="E110" s="38" t="s">
        <v>81</v>
      </c>
      <c r="F110" s="38" t="s">
        <v>81</v>
      </c>
      <c r="G110" s="38" t="s">
        <v>81</v>
      </c>
      <c r="H110" s="39" t="s">
        <v>81</v>
      </c>
      <c r="I110" s="40">
        <v>0</v>
      </c>
      <c r="J110" s="41" t="s">
        <v>81</v>
      </c>
      <c r="K110" s="41" t="s">
        <v>81</v>
      </c>
      <c r="L110" s="40">
        <v>0</v>
      </c>
      <c r="M110" s="41" t="s">
        <v>81</v>
      </c>
      <c r="N110" s="40">
        <v>0</v>
      </c>
      <c r="O110" s="40">
        <v>0</v>
      </c>
      <c r="P110" s="41" t="s">
        <v>81</v>
      </c>
      <c r="Q110" s="41" t="s">
        <v>81</v>
      </c>
      <c r="R110" s="41" t="s">
        <v>81</v>
      </c>
      <c r="S110" s="41" t="s">
        <v>81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38" t="s">
        <v>81</v>
      </c>
    </row>
    <row r="111" spans="1:115" ht="63" x14ac:dyDescent="0.25">
      <c r="A111" s="35" t="s">
        <v>162</v>
      </c>
      <c r="B111" s="81" t="s">
        <v>163</v>
      </c>
      <c r="C111" s="59" t="s">
        <v>80</v>
      </c>
      <c r="D111" s="38" t="s">
        <v>81</v>
      </c>
      <c r="E111" s="38" t="s">
        <v>81</v>
      </c>
      <c r="F111" s="38" t="s">
        <v>81</v>
      </c>
      <c r="G111" s="38" t="s">
        <v>81</v>
      </c>
      <c r="H111" s="39" t="s">
        <v>81</v>
      </c>
      <c r="I111" s="40">
        <v>0</v>
      </c>
      <c r="J111" s="41" t="s">
        <v>81</v>
      </c>
      <c r="K111" s="41" t="s">
        <v>81</v>
      </c>
      <c r="L111" s="40">
        <v>0</v>
      </c>
      <c r="M111" s="41" t="s">
        <v>81</v>
      </c>
      <c r="N111" s="40">
        <v>0</v>
      </c>
      <c r="O111" s="40">
        <v>0</v>
      </c>
      <c r="P111" s="41" t="s">
        <v>81</v>
      </c>
      <c r="Q111" s="41" t="s">
        <v>81</v>
      </c>
      <c r="R111" s="41" t="s">
        <v>81</v>
      </c>
      <c r="S111" s="41" t="s">
        <v>81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0</v>
      </c>
      <c r="BP111" s="40">
        <v>0</v>
      </c>
      <c r="BQ111" s="40">
        <v>0</v>
      </c>
      <c r="BR111" s="40">
        <v>0</v>
      </c>
      <c r="BS111" s="40">
        <v>0</v>
      </c>
      <c r="BT111" s="40">
        <v>0</v>
      </c>
      <c r="BU111" s="40">
        <v>0</v>
      </c>
      <c r="BV111" s="40">
        <v>0</v>
      </c>
      <c r="BW111" s="40">
        <v>0</v>
      </c>
      <c r="BX111" s="40">
        <v>0</v>
      </c>
      <c r="BY111" s="40">
        <v>0</v>
      </c>
      <c r="BZ111" s="40">
        <v>0</v>
      </c>
      <c r="CA111" s="40">
        <v>0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0</v>
      </c>
      <c r="CJ111" s="40">
        <v>0</v>
      </c>
      <c r="CK111" s="40">
        <v>0</v>
      </c>
      <c r="CL111" s="40">
        <v>0</v>
      </c>
      <c r="CM111" s="40">
        <v>0</v>
      </c>
      <c r="CN111" s="40">
        <v>0</v>
      </c>
      <c r="CO111" s="40">
        <v>0</v>
      </c>
      <c r="CP111" s="40">
        <v>0</v>
      </c>
      <c r="CQ111" s="40">
        <v>0</v>
      </c>
      <c r="CR111" s="40">
        <v>0</v>
      </c>
      <c r="CS111" s="40">
        <v>0</v>
      </c>
      <c r="CT111" s="40">
        <v>0</v>
      </c>
      <c r="CU111" s="40">
        <v>0</v>
      </c>
      <c r="CV111" s="40">
        <v>0</v>
      </c>
      <c r="CW111" s="40">
        <v>0</v>
      </c>
      <c r="CX111" s="40">
        <v>0</v>
      </c>
      <c r="CY111" s="40">
        <v>0</v>
      </c>
      <c r="CZ111" s="40">
        <v>0</v>
      </c>
      <c r="DA111" s="38" t="s">
        <v>81</v>
      </c>
    </row>
    <row r="112" spans="1:115" ht="47.25" x14ac:dyDescent="0.25">
      <c r="A112" s="69" t="s">
        <v>164</v>
      </c>
      <c r="B112" s="30" t="s">
        <v>165</v>
      </c>
      <c r="C112" s="31" t="s">
        <v>80</v>
      </c>
      <c r="D112" s="31" t="s">
        <v>81</v>
      </c>
      <c r="E112" s="31" t="s">
        <v>81</v>
      </c>
      <c r="F112" s="31" t="s">
        <v>81</v>
      </c>
      <c r="G112" s="31" t="s">
        <v>81</v>
      </c>
      <c r="H112" s="32" t="s">
        <v>81</v>
      </c>
      <c r="I112" s="33">
        <f>SUM(I113:I118)</f>
        <v>116.94006952480001</v>
      </c>
      <c r="J112" s="34" t="s">
        <v>81</v>
      </c>
      <c r="K112" s="34" t="s">
        <v>81</v>
      </c>
      <c r="L112" s="33">
        <f>SUM(L113:L118)</f>
        <v>116.94006</v>
      </c>
      <c r="M112" s="34" t="s">
        <v>81</v>
      </c>
      <c r="N112" s="33">
        <f t="shared" ref="N112:O112" si="376">SUM(N113:N118)</f>
        <v>0</v>
      </c>
      <c r="O112" s="33">
        <f t="shared" si="376"/>
        <v>0</v>
      </c>
      <c r="P112" s="34" t="s">
        <v>81</v>
      </c>
      <c r="Q112" s="34">
        <f>SUM(Q113:Q118)</f>
        <v>116.94006952480001</v>
      </c>
      <c r="R112" s="34" t="s">
        <v>81</v>
      </c>
      <c r="S112" s="34" t="s">
        <v>81</v>
      </c>
      <c r="T112" s="33">
        <f t="shared" ref="T112:CE112" si="377">SUM(T113:T118)</f>
        <v>116.94006</v>
      </c>
      <c r="U112" s="33">
        <f t="shared" si="377"/>
        <v>116.94006</v>
      </c>
      <c r="V112" s="33">
        <f t="shared" si="377"/>
        <v>116.94006</v>
      </c>
      <c r="W112" s="33">
        <f t="shared" si="377"/>
        <v>116.94006</v>
      </c>
      <c r="X112" s="33">
        <f t="shared" si="377"/>
        <v>116.94006</v>
      </c>
      <c r="Y112" s="33">
        <f t="shared" si="377"/>
        <v>0</v>
      </c>
      <c r="Z112" s="33">
        <f t="shared" si="377"/>
        <v>0</v>
      </c>
      <c r="AA112" s="33">
        <f t="shared" si="377"/>
        <v>0</v>
      </c>
      <c r="AB112" s="33">
        <f t="shared" si="377"/>
        <v>0</v>
      </c>
      <c r="AC112" s="33">
        <f t="shared" si="377"/>
        <v>0</v>
      </c>
      <c r="AD112" s="33">
        <f t="shared" si="377"/>
        <v>0</v>
      </c>
      <c r="AE112" s="33">
        <f t="shared" si="377"/>
        <v>0</v>
      </c>
      <c r="AF112" s="33">
        <f t="shared" si="377"/>
        <v>0</v>
      </c>
      <c r="AG112" s="33">
        <f t="shared" si="377"/>
        <v>0</v>
      </c>
      <c r="AH112" s="33">
        <f t="shared" si="377"/>
        <v>0</v>
      </c>
      <c r="AI112" s="33">
        <f t="shared" si="377"/>
        <v>0</v>
      </c>
      <c r="AJ112" s="33">
        <f t="shared" si="377"/>
        <v>0</v>
      </c>
      <c r="AK112" s="33">
        <f t="shared" si="377"/>
        <v>0</v>
      </c>
      <c r="AL112" s="33">
        <f t="shared" si="377"/>
        <v>0</v>
      </c>
      <c r="AM112" s="33">
        <f t="shared" si="377"/>
        <v>0</v>
      </c>
      <c r="AN112" s="33">
        <f t="shared" si="377"/>
        <v>0</v>
      </c>
      <c r="AO112" s="33">
        <f t="shared" si="377"/>
        <v>0</v>
      </c>
      <c r="AP112" s="33">
        <f t="shared" si="377"/>
        <v>0</v>
      </c>
      <c r="AQ112" s="33">
        <f t="shared" si="377"/>
        <v>0</v>
      </c>
      <c r="AR112" s="33">
        <f t="shared" si="377"/>
        <v>0</v>
      </c>
      <c r="AS112" s="33">
        <f t="shared" si="377"/>
        <v>0.92400000000000004</v>
      </c>
      <c r="AT112" s="33">
        <f t="shared" si="377"/>
        <v>0</v>
      </c>
      <c r="AU112" s="33">
        <f t="shared" si="377"/>
        <v>0</v>
      </c>
      <c r="AV112" s="33">
        <f t="shared" si="377"/>
        <v>0.92400000000000004</v>
      </c>
      <c r="AW112" s="33">
        <f t="shared" si="377"/>
        <v>0</v>
      </c>
      <c r="AX112" s="33">
        <f t="shared" si="377"/>
        <v>0</v>
      </c>
      <c r="AY112" s="33">
        <f t="shared" si="377"/>
        <v>0</v>
      </c>
      <c r="AZ112" s="33">
        <f t="shared" si="377"/>
        <v>0</v>
      </c>
      <c r="BA112" s="33">
        <f t="shared" si="377"/>
        <v>0</v>
      </c>
      <c r="BB112" s="33">
        <f t="shared" si="377"/>
        <v>0</v>
      </c>
      <c r="BC112" s="33">
        <f t="shared" si="377"/>
        <v>20.616769999999999</v>
      </c>
      <c r="BD112" s="33">
        <f t="shared" si="377"/>
        <v>0</v>
      </c>
      <c r="BE112" s="33">
        <f t="shared" si="377"/>
        <v>0</v>
      </c>
      <c r="BF112" s="33">
        <f t="shared" si="377"/>
        <v>20.616769999999999</v>
      </c>
      <c r="BG112" s="33">
        <f t="shared" si="377"/>
        <v>0</v>
      </c>
      <c r="BH112" s="33">
        <f t="shared" si="377"/>
        <v>0</v>
      </c>
      <c r="BI112" s="33">
        <f t="shared" si="377"/>
        <v>0</v>
      </c>
      <c r="BJ112" s="33">
        <f t="shared" si="377"/>
        <v>0</v>
      </c>
      <c r="BK112" s="33">
        <f t="shared" si="377"/>
        <v>0</v>
      </c>
      <c r="BL112" s="33">
        <f t="shared" si="377"/>
        <v>0</v>
      </c>
      <c r="BM112" s="33">
        <f t="shared" si="377"/>
        <v>29.303729999999998</v>
      </c>
      <c r="BN112" s="33">
        <f t="shared" si="377"/>
        <v>0</v>
      </c>
      <c r="BO112" s="33">
        <f t="shared" si="377"/>
        <v>0</v>
      </c>
      <c r="BP112" s="33">
        <f t="shared" si="377"/>
        <v>29.303729999999998</v>
      </c>
      <c r="BQ112" s="33">
        <f t="shared" si="377"/>
        <v>0</v>
      </c>
      <c r="BR112" s="33">
        <f t="shared" si="377"/>
        <v>0</v>
      </c>
      <c r="BS112" s="33">
        <f t="shared" si="377"/>
        <v>0</v>
      </c>
      <c r="BT112" s="33">
        <f t="shared" si="377"/>
        <v>0</v>
      </c>
      <c r="BU112" s="33">
        <f t="shared" si="377"/>
        <v>0</v>
      </c>
      <c r="BV112" s="33">
        <f t="shared" si="377"/>
        <v>0</v>
      </c>
      <c r="BW112" s="33">
        <f t="shared" si="377"/>
        <v>16.95946</v>
      </c>
      <c r="BX112" s="33">
        <f t="shared" si="377"/>
        <v>0</v>
      </c>
      <c r="BY112" s="33">
        <f t="shared" si="377"/>
        <v>0</v>
      </c>
      <c r="BZ112" s="33">
        <f t="shared" si="377"/>
        <v>16.95946</v>
      </c>
      <c r="CA112" s="33">
        <f t="shared" si="377"/>
        <v>0</v>
      </c>
      <c r="CB112" s="33">
        <f t="shared" si="377"/>
        <v>0</v>
      </c>
      <c r="CC112" s="33">
        <f t="shared" si="377"/>
        <v>0</v>
      </c>
      <c r="CD112" s="33">
        <f t="shared" si="377"/>
        <v>0</v>
      </c>
      <c r="CE112" s="33">
        <f t="shared" si="377"/>
        <v>0</v>
      </c>
      <c r="CF112" s="33">
        <f t="shared" ref="CF112:CZ112" si="378">SUM(CF113:CF118)</f>
        <v>0</v>
      </c>
      <c r="CG112" s="33">
        <f t="shared" si="378"/>
        <v>49.136099999999999</v>
      </c>
      <c r="CH112" s="33">
        <f t="shared" si="378"/>
        <v>0</v>
      </c>
      <c r="CI112" s="33">
        <f t="shared" si="378"/>
        <v>0</v>
      </c>
      <c r="CJ112" s="33">
        <f t="shared" si="378"/>
        <v>49.136099999999999</v>
      </c>
      <c r="CK112" s="33">
        <f t="shared" si="378"/>
        <v>0</v>
      </c>
      <c r="CL112" s="33">
        <f t="shared" si="378"/>
        <v>0</v>
      </c>
      <c r="CM112" s="33">
        <f t="shared" si="378"/>
        <v>0</v>
      </c>
      <c r="CN112" s="33">
        <f t="shared" si="378"/>
        <v>0</v>
      </c>
      <c r="CO112" s="33">
        <f t="shared" si="378"/>
        <v>0</v>
      </c>
      <c r="CP112" s="33">
        <f t="shared" si="378"/>
        <v>0</v>
      </c>
      <c r="CQ112" s="33">
        <f t="shared" si="378"/>
        <v>116.94006</v>
      </c>
      <c r="CR112" s="33">
        <f t="shared" si="378"/>
        <v>0</v>
      </c>
      <c r="CS112" s="33">
        <f t="shared" si="378"/>
        <v>0</v>
      </c>
      <c r="CT112" s="33">
        <f t="shared" si="378"/>
        <v>116.94006</v>
      </c>
      <c r="CU112" s="33">
        <f t="shared" si="378"/>
        <v>0</v>
      </c>
      <c r="CV112" s="33">
        <f t="shared" si="378"/>
        <v>116.94006</v>
      </c>
      <c r="CW112" s="33">
        <f t="shared" si="378"/>
        <v>0</v>
      </c>
      <c r="CX112" s="33">
        <f t="shared" si="378"/>
        <v>0</v>
      </c>
      <c r="CY112" s="33">
        <f t="shared" si="378"/>
        <v>116.94006</v>
      </c>
      <c r="CZ112" s="33">
        <f t="shared" si="378"/>
        <v>0</v>
      </c>
      <c r="DA112" s="31" t="s">
        <v>81</v>
      </c>
    </row>
    <row r="113" spans="1:115" ht="94.5" x14ac:dyDescent="0.25">
      <c r="A113" s="46" t="s">
        <v>164</v>
      </c>
      <c r="B113" s="21" t="s">
        <v>421</v>
      </c>
      <c r="C113" s="56" t="s">
        <v>221</v>
      </c>
      <c r="D113" s="5" t="s">
        <v>189</v>
      </c>
      <c r="E113" s="5">
        <v>2025</v>
      </c>
      <c r="F113" s="90">
        <v>2026</v>
      </c>
      <c r="G113" s="113">
        <v>2026</v>
      </c>
      <c r="H113" s="26" t="s">
        <v>81</v>
      </c>
      <c r="I113" s="24">
        <f t="shared" ref="I113:I118" si="379">Q113</f>
        <v>16.92277</v>
      </c>
      <c r="J113" s="3" t="s">
        <v>210</v>
      </c>
      <c r="K113" s="26" t="s">
        <v>81</v>
      </c>
      <c r="L113" s="19">
        <f t="shared" ref="L113:L118" si="380">U113</f>
        <v>16.92277</v>
      </c>
      <c r="M113" s="3" t="s">
        <v>210</v>
      </c>
      <c r="N113" s="24">
        <v>0</v>
      </c>
      <c r="O113" s="24">
        <v>0</v>
      </c>
      <c r="P113" s="26" t="s">
        <v>81</v>
      </c>
      <c r="Q113" s="28">
        <v>16.92277</v>
      </c>
      <c r="R113" s="26" t="s">
        <v>81</v>
      </c>
      <c r="S113" s="28" t="s">
        <v>81</v>
      </c>
      <c r="T113" s="19">
        <f t="shared" ref="T113:T118" si="381">O113+V113</f>
        <v>16.92277</v>
      </c>
      <c r="U113" s="24">
        <f t="shared" ref="U113:U118" si="382">O113+X113+AD113</f>
        <v>16.92277</v>
      </c>
      <c r="V113" s="19">
        <f t="shared" ref="V113:V118" si="383">Y113+AI113+AS113+BC113+BM113+BW113+CG113</f>
        <v>16.92277</v>
      </c>
      <c r="W113" s="19">
        <f t="shared" ref="W113:W118" si="384">AI113+AS113+BC113+BM113+BW113+CG113</f>
        <v>16.92277</v>
      </c>
      <c r="X113" s="24">
        <f>AN113+AS113+BC113+BM113+BW113+CG113</f>
        <v>16.92277</v>
      </c>
      <c r="Y113" s="24">
        <f>SUM(Z113:AC113)</f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f>SUM(AE113:AH113)</f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f t="shared" ref="AI113:AI118" si="385">SUM(AJ113:AM113)</f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f t="shared" ref="AN113:AN118" si="386">SUM(AO113:AR113)</f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f t="shared" ref="AS113:AS118" si="387">SUM(AT113:AW113)</f>
        <v>0.92400000000000004</v>
      </c>
      <c r="AT113" s="24">
        <v>0</v>
      </c>
      <c r="AU113" s="24">
        <v>0</v>
      </c>
      <c r="AV113" s="24">
        <v>0.92400000000000004</v>
      </c>
      <c r="AW113" s="24">
        <v>0</v>
      </c>
      <c r="AX113" s="24">
        <f t="shared" ref="AX113:AX118" si="388">SUM(AY113:BB113)</f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f t="shared" ref="BC113:BC118" si="389">SUM(BD113:BG113)</f>
        <v>15.99877</v>
      </c>
      <c r="BD113" s="24">
        <v>0</v>
      </c>
      <c r="BE113" s="24">
        <v>0</v>
      </c>
      <c r="BF113" s="24">
        <f>15.99877</f>
        <v>15.99877</v>
      </c>
      <c r="BG113" s="24">
        <v>0</v>
      </c>
      <c r="BH113" s="24">
        <f t="shared" ref="BH113:BH118" si="390">SUM(BI113:BL113)</f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f t="shared" ref="BM113:BM118" si="391">SUM(BN113:BQ113)</f>
        <v>0</v>
      </c>
      <c r="BN113" s="24">
        <v>0</v>
      </c>
      <c r="BO113" s="24">
        <v>0</v>
      </c>
      <c r="BP113" s="24">
        <v>0</v>
      </c>
      <c r="BQ113" s="24">
        <v>0</v>
      </c>
      <c r="BR113" s="24">
        <f t="shared" ref="BR113:BR118" si="392">SUM(BS113:BV113)</f>
        <v>0</v>
      </c>
      <c r="BS113" s="24">
        <v>0</v>
      </c>
      <c r="BT113" s="24">
        <v>0</v>
      </c>
      <c r="BU113" s="24">
        <v>0</v>
      </c>
      <c r="BV113" s="24">
        <v>0</v>
      </c>
      <c r="BW113" s="24">
        <f t="shared" ref="BW113:BW118" si="393">SUM(BX113:CA113)</f>
        <v>0</v>
      </c>
      <c r="BX113" s="24">
        <v>0</v>
      </c>
      <c r="BY113" s="24">
        <v>0</v>
      </c>
      <c r="BZ113" s="24">
        <v>0</v>
      </c>
      <c r="CA113" s="24">
        <v>0</v>
      </c>
      <c r="CB113" s="24">
        <f t="shared" ref="CB113:CB118" si="394">SUM(CC113:CF113)</f>
        <v>0</v>
      </c>
      <c r="CC113" s="24">
        <v>0</v>
      </c>
      <c r="CD113" s="24">
        <v>0</v>
      </c>
      <c r="CE113" s="24">
        <v>0</v>
      </c>
      <c r="CF113" s="24">
        <v>0</v>
      </c>
      <c r="CG113" s="24">
        <f t="shared" ref="CG113:CG118" si="395">SUM(CH113:CK113)</f>
        <v>0</v>
      </c>
      <c r="CH113" s="24">
        <v>0</v>
      </c>
      <c r="CI113" s="24">
        <v>0</v>
      </c>
      <c r="CJ113" s="24">
        <v>0</v>
      </c>
      <c r="CK113" s="24">
        <v>0</v>
      </c>
      <c r="CL113" s="24">
        <f t="shared" ref="CL113:CL118" si="396">SUM(CM113:CP113)</f>
        <v>0</v>
      </c>
      <c r="CM113" s="24">
        <v>0</v>
      </c>
      <c r="CN113" s="24">
        <v>0</v>
      </c>
      <c r="CO113" s="24">
        <v>0</v>
      </c>
      <c r="CP113" s="24">
        <v>0</v>
      </c>
      <c r="CQ113" s="24">
        <f t="shared" ref="CQ113:CU118" si="397">AI113+AS113+BC113+BM113+BW113+CG113</f>
        <v>16.92277</v>
      </c>
      <c r="CR113" s="24">
        <f t="shared" si="397"/>
        <v>0</v>
      </c>
      <c r="CS113" s="24">
        <f t="shared" si="397"/>
        <v>0</v>
      </c>
      <c r="CT113" s="24">
        <f t="shared" si="397"/>
        <v>16.92277</v>
      </c>
      <c r="CU113" s="24">
        <f t="shared" si="397"/>
        <v>0</v>
      </c>
      <c r="CV113" s="24">
        <f t="shared" ref="CV113:CZ118" si="398">AN113+AS113+BC113+BM113+BW113+CG113</f>
        <v>16.92277</v>
      </c>
      <c r="CW113" s="24">
        <f t="shared" si="398"/>
        <v>0</v>
      </c>
      <c r="CX113" s="24">
        <f t="shared" si="398"/>
        <v>0</v>
      </c>
      <c r="CY113" s="24">
        <f t="shared" si="398"/>
        <v>16.92277</v>
      </c>
      <c r="CZ113" s="24">
        <f t="shared" si="398"/>
        <v>0</v>
      </c>
      <c r="DA113" s="5" t="s">
        <v>249</v>
      </c>
    </row>
    <row r="114" spans="1:115" ht="110.25" x14ac:dyDescent="0.25">
      <c r="A114" s="46" t="s">
        <v>164</v>
      </c>
      <c r="B114" s="21" t="s">
        <v>422</v>
      </c>
      <c r="C114" s="56" t="s">
        <v>220</v>
      </c>
      <c r="D114" s="5" t="s">
        <v>189</v>
      </c>
      <c r="E114" s="5">
        <v>2028</v>
      </c>
      <c r="F114" s="90">
        <v>2029</v>
      </c>
      <c r="G114" s="113">
        <v>2029</v>
      </c>
      <c r="H114" s="26" t="s">
        <v>81</v>
      </c>
      <c r="I114" s="24">
        <f t="shared" si="379"/>
        <v>27.4632122688</v>
      </c>
      <c r="J114" s="3" t="s">
        <v>210</v>
      </c>
      <c r="K114" s="26" t="s">
        <v>81</v>
      </c>
      <c r="L114" s="19">
        <f t="shared" si="380"/>
        <v>27.46321</v>
      </c>
      <c r="M114" s="3" t="s">
        <v>210</v>
      </c>
      <c r="N114" s="24">
        <v>0</v>
      </c>
      <c r="O114" s="24">
        <v>0</v>
      </c>
      <c r="P114" s="26" t="s">
        <v>81</v>
      </c>
      <c r="Q114" s="28">
        <v>27.4632122688</v>
      </c>
      <c r="R114" s="26" t="s">
        <v>81</v>
      </c>
      <c r="S114" s="28" t="s">
        <v>81</v>
      </c>
      <c r="T114" s="19">
        <f t="shared" si="381"/>
        <v>27.46321</v>
      </c>
      <c r="U114" s="24">
        <f t="shared" si="382"/>
        <v>27.46321</v>
      </c>
      <c r="V114" s="24">
        <f t="shared" si="383"/>
        <v>27.46321</v>
      </c>
      <c r="W114" s="19">
        <f t="shared" si="384"/>
        <v>27.46321</v>
      </c>
      <c r="X114" s="19">
        <f t="shared" ref="X114:X115" si="399">AN114+AS114+BC114+BM114+BW114+CG114</f>
        <v>27.46321</v>
      </c>
      <c r="Y114" s="19">
        <f>SUM(Z114:AC114)</f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f>SUM(AE114:AH114)</f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f t="shared" si="385"/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f t="shared" si="386"/>
        <v>0</v>
      </c>
      <c r="AO114" s="19">
        <v>0</v>
      </c>
      <c r="AP114" s="19">
        <v>0</v>
      </c>
      <c r="AQ114" s="19">
        <v>0</v>
      </c>
      <c r="AR114" s="19">
        <v>0</v>
      </c>
      <c r="AS114" s="19">
        <f t="shared" si="387"/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f t="shared" si="388"/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f t="shared" si="389"/>
        <v>0</v>
      </c>
      <c r="BD114" s="19">
        <v>0</v>
      </c>
      <c r="BE114" s="19">
        <v>0</v>
      </c>
      <c r="BF114" s="19">
        <v>0</v>
      </c>
      <c r="BG114" s="19">
        <v>0</v>
      </c>
      <c r="BH114" s="19">
        <f t="shared" si="390"/>
        <v>0</v>
      </c>
      <c r="BI114" s="19">
        <v>0</v>
      </c>
      <c r="BJ114" s="19">
        <v>0</v>
      </c>
      <c r="BK114" s="19">
        <v>0</v>
      </c>
      <c r="BL114" s="19">
        <v>0</v>
      </c>
      <c r="BM114" s="19">
        <f t="shared" si="391"/>
        <v>0</v>
      </c>
      <c r="BN114" s="19">
        <v>0</v>
      </c>
      <c r="BO114" s="19">
        <v>0</v>
      </c>
      <c r="BP114" s="19">
        <v>0</v>
      </c>
      <c r="BQ114" s="19">
        <v>0</v>
      </c>
      <c r="BR114" s="19">
        <f t="shared" si="392"/>
        <v>0</v>
      </c>
      <c r="BS114" s="19">
        <v>0</v>
      </c>
      <c r="BT114" s="19">
        <v>0</v>
      </c>
      <c r="BU114" s="19">
        <v>0</v>
      </c>
      <c r="BV114" s="19">
        <v>0</v>
      </c>
      <c r="BW114" s="19">
        <f t="shared" si="393"/>
        <v>3.15</v>
      </c>
      <c r="BX114" s="19">
        <v>0</v>
      </c>
      <c r="BY114" s="19">
        <v>0</v>
      </c>
      <c r="BZ114" s="19">
        <v>3.15</v>
      </c>
      <c r="CA114" s="19">
        <v>0</v>
      </c>
      <c r="CB114" s="19">
        <f t="shared" si="394"/>
        <v>0</v>
      </c>
      <c r="CC114" s="19">
        <v>0</v>
      </c>
      <c r="CD114" s="19">
        <v>0</v>
      </c>
      <c r="CE114" s="19">
        <v>0</v>
      </c>
      <c r="CF114" s="19">
        <v>0</v>
      </c>
      <c r="CG114" s="19">
        <f t="shared" si="395"/>
        <v>24.313210000000002</v>
      </c>
      <c r="CH114" s="19">
        <v>0</v>
      </c>
      <c r="CI114" s="19">
        <v>0</v>
      </c>
      <c r="CJ114" s="19">
        <v>24.313210000000002</v>
      </c>
      <c r="CK114" s="19">
        <v>0</v>
      </c>
      <c r="CL114" s="19">
        <f t="shared" si="396"/>
        <v>0</v>
      </c>
      <c r="CM114" s="19">
        <v>0</v>
      </c>
      <c r="CN114" s="19">
        <v>0</v>
      </c>
      <c r="CO114" s="19">
        <v>0</v>
      </c>
      <c r="CP114" s="19">
        <v>0</v>
      </c>
      <c r="CQ114" s="24">
        <f t="shared" si="397"/>
        <v>27.46321</v>
      </c>
      <c r="CR114" s="24">
        <f t="shared" si="397"/>
        <v>0</v>
      </c>
      <c r="CS114" s="24">
        <f t="shared" si="397"/>
        <v>0</v>
      </c>
      <c r="CT114" s="24">
        <f t="shared" si="397"/>
        <v>27.46321</v>
      </c>
      <c r="CU114" s="24">
        <f t="shared" si="397"/>
        <v>0</v>
      </c>
      <c r="CV114" s="24">
        <f t="shared" si="398"/>
        <v>27.46321</v>
      </c>
      <c r="CW114" s="24">
        <f t="shared" si="398"/>
        <v>0</v>
      </c>
      <c r="CX114" s="19">
        <f t="shared" si="398"/>
        <v>0</v>
      </c>
      <c r="CY114" s="19">
        <f t="shared" si="398"/>
        <v>27.46321</v>
      </c>
      <c r="CZ114" s="19">
        <f t="shared" si="398"/>
        <v>0</v>
      </c>
      <c r="DA114" s="5" t="s">
        <v>250</v>
      </c>
    </row>
    <row r="115" spans="1:115" s="4" customFormat="1" ht="126" x14ac:dyDescent="0.25">
      <c r="A115" s="46" t="s">
        <v>164</v>
      </c>
      <c r="B115" s="21" t="s">
        <v>423</v>
      </c>
      <c r="C115" s="56" t="s">
        <v>219</v>
      </c>
      <c r="D115" s="84" t="s">
        <v>189</v>
      </c>
      <c r="E115" s="84">
        <v>2028</v>
      </c>
      <c r="F115" s="90">
        <v>2029</v>
      </c>
      <c r="G115" s="113">
        <v>2029</v>
      </c>
      <c r="H115" s="26" t="s">
        <v>81</v>
      </c>
      <c r="I115" s="24">
        <f t="shared" si="379"/>
        <v>27.972887543999999</v>
      </c>
      <c r="J115" s="3" t="s">
        <v>210</v>
      </c>
      <c r="K115" s="26" t="s">
        <v>81</v>
      </c>
      <c r="L115" s="19">
        <f t="shared" si="380"/>
        <v>27.97289</v>
      </c>
      <c r="M115" s="3" t="s">
        <v>210</v>
      </c>
      <c r="N115" s="24">
        <v>0</v>
      </c>
      <c r="O115" s="24">
        <v>0</v>
      </c>
      <c r="P115" s="26" t="s">
        <v>81</v>
      </c>
      <c r="Q115" s="28">
        <v>27.972887543999999</v>
      </c>
      <c r="R115" s="26" t="s">
        <v>81</v>
      </c>
      <c r="S115" s="28" t="s">
        <v>81</v>
      </c>
      <c r="T115" s="19">
        <f t="shared" si="381"/>
        <v>27.97289</v>
      </c>
      <c r="U115" s="24">
        <f t="shared" si="382"/>
        <v>27.97289</v>
      </c>
      <c r="V115" s="24">
        <f t="shared" si="383"/>
        <v>27.97289</v>
      </c>
      <c r="W115" s="19">
        <f t="shared" si="384"/>
        <v>27.97289</v>
      </c>
      <c r="X115" s="19">
        <f t="shared" si="399"/>
        <v>27.97289</v>
      </c>
      <c r="Y115" s="19">
        <f>SUM(Z115:AC115)</f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f>SUM(AE115:AH115)</f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f t="shared" si="385"/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f t="shared" si="386"/>
        <v>0</v>
      </c>
      <c r="AO115" s="19">
        <v>0</v>
      </c>
      <c r="AP115" s="19">
        <v>0</v>
      </c>
      <c r="AQ115" s="19">
        <v>0</v>
      </c>
      <c r="AR115" s="19">
        <v>0</v>
      </c>
      <c r="AS115" s="19">
        <f t="shared" si="387"/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f t="shared" si="388"/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f t="shared" si="389"/>
        <v>0</v>
      </c>
      <c r="BD115" s="19">
        <v>0</v>
      </c>
      <c r="BE115" s="19">
        <v>0</v>
      </c>
      <c r="BF115" s="19">
        <v>0</v>
      </c>
      <c r="BG115" s="19">
        <v>0</v>
      </c>
      <c r="BH115" s="19">
        <f t="shared" si="390"/>
        <v>0</v>
      </c>
      <c r="BI115" s="19">
        <v>0</v>
      </c>
      <c r="BJ115" s="19">
        <v>0</v>
      </c>
      <c r="BK115" s="19">
        <v>0</v>
      </c>
      <c r="BL115" s="19">
        <v>0</v>
      </c>
      <c r="BM115" s="19">
        <f t="shared" si="391"/>
        <v>0</v>
      </c>
      <c r="BN115" s="19">
        <v>0</v>
      </c>
      <c r="BO115" s="19">
        <v>0</v>
      </c>
      <c r="BP115" s="19">
        <v>0</v>
      </c>
      <c r="BQ115" s="19">
        <v>0</v>
      </c>
      <c r="BR115" s="19">
        <f t="shared" si="392"/>
        <v>0</v>
      </c>
      <c r="BS115" s="19">
        <v>0</v>
      </c>
      <c r="BT115" s="19">
        <v>0</v>
      </c>
      <c r="BU115" s="19">
        <v>0</v>
      </c>
      <c r="BV115" s="19">
        <v>0</v>
      </c>
      <c r="BW115" s="19">
        <f t="shared" si="393"/>
        <v>3.15</v>
      </c>
      <c r="BX115" s="19">
        <v>0</v>
      </c>
      <c r="BY115" s="19">
        <v>0</v>
      </c>
      <c r="BZ115" s="19">
        <v>3.15</v>
      </c>
      <c r="CA115" s="19">
        <v>0</v>
      </c>
      <c r="CB115" s="19">
        <f t="shared" si="394"/>
        <v>0</v>
      </c>
      <c r="CC115" s="19">
        <v>0</v>
      </c>
      <c r="CD115" s="19">
        <v>0</v>
      </c>
      <c r="CE115" s="19">
        <v>0</v>
      </c>
      <c r="CF115" s="19">
        <v>0</v>
      </c>
      <c r="CG115" s="19">
        <f t="shared" si="395"/>
        <v>24.822890000000001</v>
      </c>
      <c r="CH115" s="19">
        <v>0</v>
      </c>
      <c r="CI115" s="19">
        <v>0</v>
      </c>
      <c r="CJ115" s="19">
        <v>24.822890000000001</v>
      </c>
      <c r="CK115" s="19">
        <v>0</v>
      </c>
      <c r="CL115" s="19">
        <f t="shared" si="396"/>
        <v>0</v>
      </c>
      <c r="CM115" s="19">
        <v>0</v>
      </c>
      <c r="CN115" s="19">
        <v>0</v>
      </c>
      <c r="CO115" s="19">
        <v>0</v>
      </c>
      <c r="CP115" s="19">
        <v>0</v>
      </c>
      <c r="CQ115" s="24">
        <f t="shared" si="397"/>
        <v>27.97289</v>
      </c>
      <c r="CR115" s="24">
        <f t="shared" si="397"/>
        <v>0</v>
      </c>
      <c r="CS115" s="24">
        <f t="shared" si="397"/>
        <v>0</v>
      </c>
      <c r="CT115" s="24">
        <f t="shared" si="397"/>
        <v>27.97289</v>
      </c>
      <c r="CU115" s="24">
        <f t="shared" si="397"/>
        <v>0</v>
      </c>
      <c r="CV115" s="24">
        <f t="shared" si="398"/>
        <v>27.97289</v>
      </c>
      <c r="CW115" s="24">
        <f t="shared" si="398"/>
        <v>0</v>
      </c>
      <c r="CX115" s="19">
        <f t="shared" si="398"/>
        <v>0</v>
      </c>
      <c r="CY115" s="19">
        <f t="shared" si="398"/>
        <v>27.97289</v>
      </c>
      <c r="CZ115" s="19">
        <f t="shared" si="398"/>
        <v>0</v>
      </c>
      <c r="DA115" s="84" t="s">
        <v>251</v>
      </c>
      <c r="DB115" s="74"/>
      <c r="DC115" s="74"/>
      <c r="DD115" s="74"/>
      <c r="DE115" s="74"/>
      <c r="DF115" s="74"/>
      <c r="DG115" s="74"/>
      <c r="DH115" s="74"/>
      <c r="DI115" s="74"/>
      <c r="DJ115" s="74"/>
      <c r="DK115" s="74"/>
    </row>
    <row r="116" spans="1:115" s="4" customFormat="1" ht="126" x14ac:dyDescent="0.25">
      <c r="A116" s="46" t="s">
        <v>164</v>
      </c>
      <c r="B116" s="21" t="s">
        <v>424</v>
      </c>
      <c r="C116" s="56" t="s">
        <v>222</v>
      </c>
      <c r="D116" s="88" t="s">
        <v>189</v>
      </c>
      <c r="E116" s="88">
        <v>2026</v>
      </c>
      <c r="F116" s="90">
        <v>2027</v>
      </c>
      <c r="G116" s="113">
        <v>2027</v>
      </c>
      <c r="H116" s="26" t="s">
        <v>81</v>
      </c>
      <c r="I116" s="24">
        <f t="shared" si="379"/>
        <v>18.303212928000001</v>
      </c>
      <c r="J116" s="3" t="s">
        <v>210</v>
      </c>
      <c r="K116" s="26" t="s">
        <v>81</v>
      </c>
      <c r="L116" s="19">
        <f t="shared" si="380"/>
        <v>18.30321</v>
      </c>
      <c r="M116" s="3" t="s">
        <v>210</v>
      </c>
      <c r="N116" s="24">
        <v>0</v>
      </c>
      <c r="O116" s="24">
        <v>0</v>
      </c>
      <c r="P116" s="26" t="s">
        <v>81</v>
      </c>
      <c r="Q116" s="24">
        <v>18.303212928000001</v>
      </c>
      <c r="R116" s="26" t="s">
        <v>81</v>
      </c>
      <c r="S116" s="24" t="s">
        <v>81</v>
      </c>
      <c r="T116" s="19">
        <f t="shared" si="381"/>
        <v>18.30321</v>
      </c>
      <c r="U116" s="24">
        <f t="shared" si="382"/>
        <v>18.30321</v>
      </c>
      <c r="V116" s="24">
        <f t="shared" si="383"/>
        <v>18.30321</v>
      </c>
      <c r="W116" s="19">
        <f t="shared" si="384"/>
        <v>18.30321</v>
      </c>
      <c r="X116" s="19">
        <f>AN116+AS116+BC116+BM116+BW116+CG116</f>
        <v>18.30321</v>
      </c>
      <c r="Y116" s="19">
        <f>SUM(Z116:AC116)</f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f>SUM(AE116:AH116)</f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f t="shared" si="385"/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f t="shared" si="386"/>
        <v>0</v>
      </c>
      <c r="AO116" s="19">
        <v>0</v>
      </c>
      <c r="AP116" s="19">
        <v>0</v>
      </c>
      <c r="AQ116" s="19">
        <v>0</v>
      </c>
      <c r="AR116" s="19">
        <v>0</v>
      </c>
      <c r="AS116" s="19">
        <f t="shared" si="387"/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f t="shared" si="388"/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f t="shared" si="389"/>
        <v>0.96599999999999997</v>
      </c>
      <c r="BD116" s="19">
        <v>0</v>
      </c>
      <c r="BE116" s="19">
        <v>0</v>
      </c>
      <c r="BF116" s="19">
        <v>0.96599999999999997</v>
      </c>
      <c r="BG116" s="19">
        <v>0</v>
      </c>
      <c r="BH116" s="19">
        <f t="shared" si="390"/>
        <v>0</v>
      </c>
      <c r="BI116" s="19">
        <v>0</v>
      </c>
      <c r="BJ116" s="19">
        <v>0</v>
      </c>
      <c r="BK116" s="19">
        <v>0</v>
      </c>
      <c r="BL116" s="19">
        <v>0</v>
      </c>
      <c r="BM116" s="19">
        <f t="shared" si="391"/>
        <v>17.337209999999999</v>
      </c>
      <c r="BN116" s="19">
        <v>0</v>
      </c>
      <c r="BO116" s="19">
        <v>0</v>
      </c>
      <c r="BP116" s="19">
        <v>17.337209999999999</v>
      </c>
      <c r="BQ116" s="19">
        <v>0</v>
      </c>
      <c r="BR116" s="19">
        <f t="shared" si="392"/>
        <v>0</v>
      </c>
      <c r="BS116" s="19">
        <v>0</v>
      </c>
      <c r="BT116" s="19">
        <v>0</v>
      </c>
      <c r="BU116" s="19">
        <v>0</v>
      </c>
      <c r="BV116" s="19">
        <v>0</v>
      </c>
      <c r="BW116" s="19">
        <f t="shared" si="393"/>
        <v>0</v>
      </c>
      <c r="BX116" s="19">
        <v>0</v>
      </c>
      <c r="BY116" s="19">
        <v>0</v>
      </c>
      <c r="BZ116" s="19">
        <v>0</v>
      </c>
      <c r="CA116" s="19">
        <v>0</v>
      </c>
      <c r="CB116" s="19">
        <f t="shared" si="394"/>
        <v>0</v>
      </c>
      <c r="CC116" s="19">
        <v>0</v>
      </c>
      <c r="CD116" s="19">
        <v>0</v>
      </c>
      <c r="CE116" s="19">
        <v>0</v>
      </c>
      <c r="CF116" s="19">
        <v>0</v>
      </c>
      <c r="CG116" s="19">
        <f t="shared" si="395"/>
        <v>0</v>
      </c>
      <c r="CH116" s="19">
        <v>0</v>
      </c>
      <c r="CI116" s="19">
        <v>0</v>
      </c>
      <c r="CJ116" s="19">
        <v>0</v>
      </c>
      <c r="CK116" s="19">
        <v>0</v>
      </c>
      <c r="CL116" s="19">
        <f t="shared" si="396"/>
        <v>0</v>
      </c>
      <c r="CM116" s="19">
        <v>0</v>
      </c>
      <c r="CN116" s="19">
        <v>0</v>
      </c>
      <c r="CO116" s="19">
        <v>0</v>
      </c>
      <c r="CP116" s="19">
        <v>0</v>
      </c>
      <c r="CQ116" s="24">
        <f t="shared" si="397"/>
        <v>18.30321</v>
      </c>
      <c r="CR116" s="24">
        <f t="shared" si="397"/>
        <v>0</v>
      </c>
      <c r="CS116" s="24">
        <f t="shared" si="397"/>
        <v>0</v>
      </c>
      <c r="CT116" s="24">
        <f t="shared" si="397"/>
        <v>18.30321</v>
      </c>
      <c r="CU116" s="24">
        <f t="shared" si="397"/>
        <v>0</v>
      </c>
      <c r="CV116" s="24">
        <f t="shared" si="398"/>
        <v>18.30321</v>
      </c>
      <c r="CW116" s="24">
        <f t="shared" si="398"/>
        <v>0</v>
      </c>
      <c r="CX116" s="19">
        <f t="shared" si="398"/>
        <v>0</v>
      </c>
      <c r="CY116" s="19">
        <f t="shared" si="398"/>
        <v>18.30321</v>
      </c>
      <c r="CZ116" s="19">
        <f t="shared" si="398"/>
        <v>0</v>
      </c>
      <c r="DA116" s="88" t="s">
        <v>252</v>
      </c>
      <c r="DB116" s="74"/>
      <c r="DC116" s="74"/>
      <c r="DD116" s="74"/>
      <c r="DE116" s="74"/>
      <c r="DF116" s="74"/>
      <c r="DG116" s="74"/>
      <c r="DH116" s="74"/>
      <c r="DI116" s="74"/>
      <c r="DJ116" s="74"/>
      <c r="DK116" s="74"/>
    </row>
    <row r="117" spans="1:115" s="4" customFormat="1" ht="126" x14ac:dyDescent="0.25">
      <c r="A117" s="46" t="s">
        <v>164</v>
      </c>
      <c r="B117" s="3" t="s">
        <v>425</v>
      </c>
      <c r="C117" s="56" t="s">
        <v>223</v>
      </c>
      <c r="D117" s="84" t="s">
        <v>189</v>
      </c>
      <c r="E117" s="84">
        <v>2026</v>
      </c>
      <c r="F117" s="90">
        <v>2027</v>
      </c>
      <c r="G117" s="113">
        <v>2027</v>
      </c>
      <c r="H117" s="26" t="s">
        <v>81</v>
      </c>
      <c r="I117" s="24">
        <f t="shared" si="379"/>
        <v>12.546523583999999</v>
      </c>
      <c r="J117" s="3" t="s">
        <v>210</v>
      </c>
      <c r="K117" s="26" t="s">
        <v>81</v>
      </c>
      <c r="L117" s="19">
        <f t="shared" si="380"/>
        <v>12.546519999999999</v>
      </c>
      <c r="M117" s="3" t="s">
        <v>210</v>
      </c>
      <c r="N117" s="24">
        <v>0</v>
      </c>
      <c r="O117" s="24">
        <v>0</v>
      </c>
      <c r="P117" s="26" t="s">
        <v>81</v>
      </c>
      <c r="Q117" s="91">
        <v>12.546523583999999</v>
      </c>
      <c r="R117" s="26" t="s">
        <v>81</v>
      </c>
      <c r="S117" s="28" t="s">
        <v>81</v>
      </c>
      <c r="T117" s="19">
        <f t="shared" si="381"/>
        <v>12.546519999999999</v>
      </c>
      <c r="U117" s="24">
        <f t="shared" si="382"/>
        <v>12.546519999999999</v>
      </c>
      <c r="V117" s="24">
        <f t="shared" si="383"/>
        <v>12.546519999999999</v>
      </c>
      <c r="W117" s="19">
        <f t="shared" si="384"/>
        <v>12.546519999999999</v>
      </c>
      <c r="X117" s="19">
        <f>AN117+AS117+BC117+BM117+BW117+CG117</f>
        <v>12.546519999999999</v>
      </c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>
        <f t="shared" si="385"/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f t="shared" si="386"/>
        <v>0</v>
      </c>
      <c r="AO117" s="19">
        <v>0</v>
      </c>
      <c r="AP117" s="19">
        <v>0</v>
      </c>
      <c r="AQ117" s="19">
        <v>0</v>
      </c>
      <c r="AR117" s="19">
        <v>0</v>
      </c>
      <c r="AS117" s="19">
        <f t="shared" si="387"/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f t="shared" si="388"/>
        <v>0</v>
      </c>
      <c r="AY117" s="19">
        <v>0</v>
      </c>
      <c r="AZ117" s="19">
        <v>0</v>
      </c>
      <c r="BA117" s="19">
        <v>0</v>
      </c>
      <c r="BB117" s="19">
        <v>0</v>
      </c>
      <c r="BC117" s="19">
        <f t="shared" si="389"/>
        <v>0.57999999999999996</v>
      </c>
      <c r="BD117" s="19">
        <v>0</v>
      </c>
      <c r="BE117" s="19">
        <v>0</v>
      </c>
      <c r="BF117" s="19">
        <v>0.57999999999999996</v>
      </c>
      <c r="BG117" s="19">
        <v>0</v>
      </c>
      <c r="BH117" s="19">
        <f t="shared" si="390"/>
        <v>0</v>
      </c>
      <c r="BI117" s="19">
        <v>0</v>
      </c>
      <c r="BJ117" s="19">
        <v>0</v>
      </c>
      <c r="BK117" s="19">
        <v>0</v>
      </c>
      <c r="BL117" s="19">
        <v>0</v>
      </c>
      <c r="BM117" s="19">
        <f t="shared" si="391"/>
        <v>11.966519999999999</v>
      </c>
      <c r="BN117" s="19">
        <v>0</v>
      </c>
      <c r="BO117" s="19">
        <v>0</v>
      </c>
      <c r="BP117" s="19">
        <v>11.966519999999999</v>
      </c>
      <c r="BQ117" s="19">
        <v>0</v>
      </c>
      <c r="BR117" s="19">
        <f t="shared" si="392"/>
        <v>0</v>
      </c>
      <c r="BS117" s="19">
        <v>0</v>
      </c>
      <c r="BT117" s="19">
        <v>0</v>
      </c>
      <c r="BU117" s="19">
        <v>0</v>
      </c>
      <c r="BV117" s="19">
        <v>0</v>
      </c>
      <c r="BW117" s="19">
        <f t="shared" si="393"/>
        <v>0</v>
      </c>
      <c r="BX117" s="19">
        <v>0</v>
      </c>
      <c r="BY117" s="19">
        <v>0</v>
      </c>
      <c r="BZ117" s="19">
        <v>0</v>
      </c>
      <c r="CA117" s="19">
        <v>0</v>
      </c>
      <c r="CB117" s="19">
        <f t="shared" si="394"/>
        <v>0</v>
      </c>
      <c r="CC117" s="19">
        <v>0</v>
      </c>
      <c r="CD117" s="19">
        <v>0</v>
      </c>
      <c r="CE117" s="19">
        <v>0</v>
      </c>
      <c r="CF117" s="19">
        <v>0</v>
      </c>
      <c r="CG117" s="19">
        <f t="shared" si="395"/>
        <v>0</v>
      </c>
      <c r="CH117" s="19">
        <v>0</v>
      </c>
      <c r="CI117" s="19">
        <v>0</v>
      </c>
      <c r="CJ117" s="19">
        <v>0</v>
      </c>
      <c r="CK117" s="19">
        <v>0</v>
      </c>
      <c r="CL117" s="19">
        <f t="shared" si="396"/>
        <v>0</v>
      </c>
      <c r="CM117" s="19">
        <v>0</v>
      </c>
      <c r="CN117" s="19">
        <v>0</v>
      </c>
      <c r="CO117" s="19">
        <v>0</v>
      </c>
      <c r="CP117" s="19">
        <v>0</v>
      </c>
      <c r="CQ117" s="19">
        <f t="shared" si="397"/>
        <v>12.546519999999999</v>
      </c>
      <c r="CR117" s="19">
        <f t="shared" si="397"/>
        <v>0</v>
      </c>
      <c r="CS117" s="19">
        <f t="shared" si="397"/>
        <v>0</v>
      </c>
      <c r="CT117" s="19">
        <f t="shared" si="397"/>
        <v>12.546519999999999</v>
      </c>
      <c r="CU117" s="19">
        <f t="shared" si="397"/>
        <v>0</v>
      </c>
      <c r="CV117" s="19">
        <f t="shared" si="398"/>
        <v>12.546519999999999</v>
      </c>
      <c r="CW117" s="19">
        <f t="shared" si="398"/>
        <v>0</v>
      </c>
      <c r="CX117" s="19">
        <f t="shared" si="398"/>
        <v>0</v>
      </c>
      <c r="CY117" s="19">
        <f t="shared" si="398"/>
        <v>12.546519999999999</v>
      </c>
      <c r="CZ117" s="19">
        <f t="shared" si="398"/>
        <v>0</v>
      </c>
      <c r="DA117" s="84" t="s">
        <v>197</v>
      </c>
      <c r="DB117" s="74"/>
      <c r="DC117" s="74"/>
      <c r="DD117" s="74"/>
      <c r="DE117" s="74"/>
      <c r="DF117" s="74"/>
      <c r="DG117" s="74"/>
      <c r="DH117" s="74"/>
      <c r="DI117" s="74"/>
      <c r="DJ117" s="74"/>
      <c r="DK117" s="74"/>
    </row>
    <row r="118" spans="1:115" s="4" customFormat="1" ht="173.25" x14ac:dyDescent="0.25">
      <c r="A118" s="42" t="s">
        <v>164</v>
      </c>
      <c r="B118" s="62" t="s">
        <v>426</v>
      </c>
      <c r="C118" s="47" t="s">
        <v>227</v>
      </c>
      <c r="D118" s="85" t="s">
        <v>189</v>
      </c>
      <c r="E118" s="85">
        <v>2026</v>
      </c>
      <c r="F118" s="90">
        <v>2028</v>
      </c>
      <c r="G118" s="113">
        <v>2028</v>
      </c>
      <c r="H118" s="26" t="s">
        <v>81</v>
      </c>
      <c r="I118" s="19">
        <f t="shared" si="379"/>
        <v>13.7314632</v>
      </c>
      <c r="J118" s="3" t="s">
        <v>210</v>
      </c>
      <c r="K118" s="26" t="s">
        <v>81</v>
      </c>
      <c r="L118" s="19">
        <f t="shared" si="380"/>
        <v>13.731459999999998</v>
      </c>
      <c r="M118" s="3" t="s">
        <v>205</v>
      </c>
      <c r="N118" s="19">
        <v>0</v>
      </c>
      <c r="O118" s="19">
        <v>0</v>
      </c>
      <c r="P118" s="26" t="s">
        <v>81</v>
      </c>
      <c r="Q118" s="28">
        <v>13.7314632</v>
      </c>
      <c r="R118" s="26" t="s">
        <v>81</v>
      </c>
      <c r="S118" s="28" t="s">
        <v>81</v>
      </c>
      <c r="T118" s="19">
        <f t="shared" si="381"/>
        <v>13.731459999999998</v>
      </c>
      <c r="U118" s="19">
        <f t="shared" si="382"/>
        <v>13.731459999999998</v>
      </c>
      <c r="V118" s="19">
        <f t="shared" si="383"/>
        <v>13.731459999999998</v>
      </c>
      <c r="W118" s="19">
        <f t="shared" si="384"/>
        <v>13.731459999999998</v>
      </c>
      <c r="X118" s="19">
        <f>AN118+AS118+BC118+BM118+BW118+CG118</f>
        <v>13.731459999999998</v>
      </c>
      <c r="Y118" s="19"/>
      <c r="Z118" s="19"/>
      <c r="AA118" s="19"/>
      <c r="AB118" s="19"/>
      <c r="AC118" s="19"/>
      <c r="AD118" s="19">
        <f>SUM(AE118:AH118)</f>
        <v>0</v>
      </c>
      <c r="AE118" s="19"/>
      <c r="AF118" s="19"/>
      <c r="AG118" s="19"/>
      <c r="AH118" s="19"/>
      <c r="AI118" s="24">
        <f t="shared" si="385"/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f t="shared" si="386"/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f t="shared" si="387"/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f t="shared" si="388"/>
        <v>0</v>
      </c>
      <c r="AY118" s="24">
        <v>0</v>
      </c>
      <c r="AZ118" s="24">
        <v>0</v>
      </c>
      <c r="BA118" s="24"/>
      <c r="BB118" s="24">
        <v>0</v>
      </c>
      <c r="BC118" s="24">
        <f t="shared" si="389"/>
        <v>3.0720000000000001</v>
      </c>
      <c r="BD118" s="24">
        <v>0</v>
      </c>
      <c r="BE118" s="24">
        <v>0</v>
      </c>
      <c r="BF118" s="24">
        <v>3.0720000000000001</v>
      </c>
      <c r="BG118" s="24">
        <v>0</v>
      </c>
      <c r="BH118" s="24">
        <f t="shared" si="390"/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f t="shared" si="391"/>
        <v>0</v>
      </c>
      <c r="BN118" s="24">
        <v>0</v>
      </c>
      <c r="BO118" s="24">
        <v>0</v>
      </c>
      <c r="BP118" s="24">
        <v>0</v>
      </c>
      <c r="BQ118" s="24">
        <v>0</v>
      </c>
      <c r="BR118" s="24">
        <f t="shared" si="392"/>
        <v>0</v>
      </c>
      <c r="BS118" s="24">
        <v>0</v>
      </c>
      <c r="BT118" s="24">
        <v>0</v>
      </c>
      <c r="BU118" s="24">
        <v>0</v>
      </c>
      <c r="BV118" s="19">
        <v>0</v>
      </c>
      <c r="BW118" s="24">
        <f t="shared" si="393"/>
        <v>10.659459999999999</v>
      </c>
      <c r="BX118" s="24">
        <v>0</v>
      </c>
      <c r="BY118" s="24">
        <v>0</v>
      </c>
      <c r="BZ118" s="24">
        <v>10.659459999999999</v>
      </c>
      <c r="CA118" s="24">
        <v>0</v>
      </c>
      <c r="CB118" s="24">
        <f t="shared" si="394"/>
        <v>0</v>
      </c>
      <c r="CC118" s="24">
        <v>0</v>
      </c>
      <c r="CD118" s="24">
        <v>0</v>
      </c>
      <c r="CE118" s="24">
        <v>0</v>
      </c>
      <c r="CF118" s="24">
        <v>0</v>
      </c>
      <c r="CG118" s="24">
        <f t="shared" si="395"/>
        <v>0</v>
      </c>
      <c r="CH118" s="24">
        <v>0</v>
      </c>
      <c r="CI118" s="24">
        <v>0</v>
      </c>
      <c r="CJ118" s="24">
        <v>0</v>
      </c>
      <c r="CK118" s="24">
        <v>0</v>
      </c>
      <c r="CL118" s="24">
        <f t="shared" si="396"/>
        <v>0</v>
      </c>
      <c r="CM118" s="24">
        <v>0</v>
      </c>
      <c r="CN118" s="24">
        <v>0</v>
      </c>
      <c r="CO118" s="24">
        <v>0</v>
      </c>
      <c r="CP118" s="24">
        <v>0</v>
      </c>
      <c r="CQ118" s="24">
        <f t="shared" si="397"/>
        <v>13.731459999999998</v>
      </c>
      <c r="CR118" s="24">
        <f t="shared" si="397"/>
        <v>0</v>
      </c>
      <c r="CS118" s="24">
        <f t="shared" si="397"/>
        <v>0</v>
      </c>
      <c r="CT118" s="24">
        <f t="shared" si="397"/>
        <v>13.731459999999998</v>
      </c>
      <c r="CU118" s="24">
        <f t="shared" si="397"/>
        <v>0</v>
      </c>
      <c r="CV118" s="24">
        <f t="shared" si="398"/>
        <v>13.731459999999998</v>
      </c>
      <c r="CW118" s="24">
        <f t="shared" si="398"/>
        <v>0</v>
      </c>
      <c r="CX118" s="24">
        <f t="shared" si="398"/>
        <v>0</v>
      </c>
      <c r="CY118" s="24">
        <f t="shared" si="398"/>
        <v>13.731459999999998</v>
      </c>
      <c r="CZ118" s="24">
        <f t="shared" si="398"/>
        <v>0</v>
      </c>
      <c r="DA118" s="26" t="s">
        <v>200</v>
      </c>
      <c r="DB118" s="74"/>
      <c r="DC118" s="74"/>
      <c r="DD118" s="74"/>
      <c r="DE118" s="74"/>
      <c r="DF118" s="74"/>
      <c r="DG118" s="74"/>
      <c r="DH118" s="74"/>
      <c r="DI118" s="74"/>
      <c r="DJ118" s="74"/>
      <c r="DK118" s="74"/>
    </row>
    <row r="119" spans="1:115" ht="47.25" x14ac:dyDescent="0.25">
      <c r="A119" s="43" t="s">
        <v>166</v>
      </c>
      <c r="B119" s="83" t="s">
        <v>167</v>
      </c>
      <c r="C119" s="70" t="s">
        <v>80</v>
      </c>
      <c r="D119" s="31" t="s">
        <v>81</v>
      </c>
      <c r="E119" s="31" t="s">
        <v>81</v>
      </c>
      <c r="F119" s="31" t="s">
        <v>81</v>
      </c>
      <c r="G119" s="31" t="s">
        <v>81</v>
      </c>
      <c r="H119" s="32" t="s">
        <v>81</v>
      </c>
      <c r="I119" s="33">
        <v>0</v>
      </c>
      <c r="J119" s="34" t="s">
        <v>81</v>
      </c>
      <c r="K119" s="34" t="s">
        <v>81</v>
      </c>
      <c r="L119" s="33">
        <v>0</v>
      </c>
      <c r="M119" s="34" t="s">
        <v>81</v>
      </c>
      <c r="N119" s="33">
        <v>0</v>
      </c>
      <c r="O119" s="33">
        <v>0</v>
      </c>
      <c r="P119" s="34" t="s">
        <v>81</v>
      </c>
      <c r="Q119" s="34" t="s">
        <v>81</v>
      </c>
      <c r="R119" s="34" t="s">
        <v>81</v>
      </c>
      <c r="S119" s="34" t="s">
        <v>81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X119" s="33">
        <v>0</v>
      </c>
      <c r="BY119" s="33">
        <v>0</v>
      </c>
      <c r="BZ119" s="33">
        <v>0</v>
      </c>
      <c r="CA119" s="33">
        <v>0</v>
      </c>
      <c r="CB119" s="33">
        <v>0</v>
      </c>
      <c r="CC119" s="33">
        <v>0</v>
      </c>
      <c r="CD119" s="33">
        <v>0</v>
      </c>
      <c r="CE119" s="33">
        <v>0</v>
      </c>
      <c r="CF119" s="33">
        <v>0</v>
      </c>
      <c r="CG119" s="33">
        <v>0</v>
      </c>
      <c r="CH119" s="33">
        <v>0</v>
      </c>
      <c r="CI119" s="33">
        <v>0</v>
      </c>
      <c r="CJ119" s="33">
        <v>0</v>
      </c>
      <c r="CK119" s="33">
        <v>0</v>
      </c>
      <c r="CL119" s="33">
        <v>0</v>
      </c>
      <c r="CM119" s="33">
        <v>0</v>
      </c>
      <c r="CN119" s="33">
        <v>0</v>
      </c>
      <c r="CO119" s="33">
        <v>0</v>
      </c>
      <c r="CP119" s="33">
        <v>0</v>
      </c>
      <c r="CQ119" s="33">
        <v>0</v>
      </c>
      <c r="CR119" s="33">
        <v>0</v>
      </c>
      <c r="CS119" s="33">
        <v>0</v>
      </c>
      <c r="CT119" s="33">
        <v>0</v>
      </c>
      <c r="CU119" s="33">
        <v>0</v>
      </c>
      <c r="CV119" s="33">
        <v>0</v>
      </c>
      <c r="CW119" s="33">
        <v>0</v>
      </c>
      <c r="CX119" s="33">
        <v>0</v>
      </c>
      <c r="CY119" s="33">
        <v>0</v>
      </c>
      <c r="CZ119" s="33">
        <v>0</v>
      </c>
      <c r="DA119" s="31" t="s">
        <v>81</v>
      </c>
    </row>
    <row r="120" spans="1:115" ht="31.5" x14ac:dyDescent="0.25">
      <c r="A120" s="69" t="s">
        <v>168</v>
      </c>
      <c r="B120" s="30" t="s">
        <v>169</v>
      </c>
      <c r="C120" s="31" t="s">
        <v>80</v>
      </c>
      <c r="D120" s="31" t="s">
        <v>81</v>
      </c>
      <c r="E120" s="31" t="s">
        <v>81</v>
      </c>
      <c r="F120" s="31" t="s">
        <v>81</v>
      </c>
      <c r="G120" s="31" t="s">
        <v>81</v>
      </c>
      <c r="H120" s="32" t="s">
        <v>81</v>
      </c>
      <c r="I120" s="33">
        <f>SUM(I121:I147)</f>
        <v>113.03131357400001</v>
      </c>
      <c r="J120" s="34" t="s">
        <v>81</v>
      </c>
      <c r="K120" s="34" t="s">
        <v>81</v>
      </c>
      <c r="L120" s="33">
        <f>SUM(L121:L147)</f>
        <v>115.394874266</v>
      </c>
      <c r="M120" s="34" t="s">
        <v>81</v>
      </c>
      <c r="N120" s="33">
        <f t="shared" ref="N120:O120" si="400">SUM(N121:N147)</f>
        <v>0</v>
      </c>
      <c r="O120" s="33">
        <f t="shared" si="400"/>
        <v>8.4019960000000005</v>
      </c>
      <c r="P120" s="34" t="s">
        <v>81</v>
      </c>
      <c r="Q120" s="34" t="s">
        <v>81</v>
      </c>
      <c r="R120" s="34" t="s">
        <v>81</v>
      </c>
      <c r="S120" s="34" t="s">
        <v>81</v>
      </c>
      <c r="T120" s="33">
        <f t="shared" ref="T120:CE120" si="401">SUM(T121:T147)</f>
        <v>100.34769346399999</v>
      </c>
      <c r="U120" s="33">
        <f t="shared" si="401"/>
        <v>115.394874266</v>
      </c>
      <c r="V120" s="33">
        <f t="shared" si="401"/>
        <v>91.945697463999991</v>
      </c>
      <c r="W120" s="33">
        <f t="shared" si="401"/>
        <v>76.13461199999999</v>
      </c>
      <c r="X120" s="33">
        <f t="shared" si="401"/>
        <v>89.302251999999996</v>
      </c>
      <c r="Y120" s="33">
        <f t="shared" si="401"/>
        <v>15.811085464000001</v>
      </c>
      <c r="Z120" s="33">
        <f t="shared" si="401"/>
        <v>0</v>
      </c>
      <c r="AA120" s="33">
        <f t="shared" si="401"/>
        <v>0</v>
      </c>
      <c r="AB120" s="33">
        <f t="shared" si="401"/>
        <v>10.8</v>
      </c>
      <c r="AC120" s="33">
        <f t="shared" si="401"/>
        <v>5.0110854639999998</v>
      </c>
      <c r="AD120" s="33">
        <f t="shared" si="401"/>
        <v>17.690626265999999</v>
      </c>
      <c r="AE120" s="33">
        <f t="shared" si="401"/>
        <v>0</v>
      </c>
      <c r="AF120" s="33">
        <f t="shared" si="401"/>
        <v>0</v>
      </c>
      <c r="AG120" s="33">
        <f t="shared" si="401"/>
        <v>12.691213326000002</v>
      </c>
      <c r="AH120" s="33">
        <f t="shared" si="401"/>
        <v>4.99941294</v>
      </c>
      <c r="AI120" s="33">
        <f t="shared" si="401"/>
        <v>0.87548000000000004</v>
      </c>
      <c r="AJ120" s="33">
        <f t="shared" si="401"/>
        <v>0</v>
      </c>
      <c r="AK120" s="33">
        <f t="shared" si="401"/>
        <v>0</v>
      </c>
      <c r="AL120" s="33">
        <f t="shared" si="401"/>
        <v>0.87548000000000004</v>
      </c>
      <c r="AM120" s="33">
        <f t="shared" si="401"/>
        <v>0</v>
      </c>
      <c r="AN120" s="33">
        <f t="shared" si="401"/>
        <v>14.043120000000002</v>
      </c>
      <c r="AO120" s="33">
        <f t="shared" si="401"/>
        <v>0</v>
      </c>
      <c r="AP120" s="33">
        <f t="shared" si="401"/>
        <v>0</v>
      </c>
      <c r="AQ120" s="33">
        <f t="shared" si="401"/>
        <v>7.8987699999999998</v>
      </c>
      <c r="AR120" s="33">
        <f t="shared" si="401"/>
        <v>6.1443500000000002</v>
      </c>
      <c r="AS120" s="33">
        <f t="shared" si="401"/>
        <v>18.715831999999999</v>
      </c>
      <c r="AT120" s="33">
        <f t="shared" si="401"/>
        <v>0</v>
      </c>
      <c r="AU120" s="33">
        <f t="shared" si="401"/>
        <v>0</v>
      </c>
      <c r="AV120" s="33">
        <f t="shared" si="401"/>
        <v>18.715831999999999</v>
      </c>
      <c r="AW120" s="33">
        <f t="shared" si="401"/>
        <v>0</v>
      </c>
      <c r="AX120" s="33">
        <f t="shared" si="401"/>
        <v>0</v>
      </c>
      <c r="AY120" s="33">
        <f t="shared" si="401"/>
        <v>0</v>
      </c>
      <c r="AZ120" s="33">
        <f t="shared" si="401"/>
        <v>0</v>
      </c>
      <c r="BA120" s="33">
        <f t="shared" si="401"/>
        <v>0</v>
      </c>
      <c r="BB120" s="33">
        <f t="shared" si="401"/>
        <v>0</v>
      </c>
      <c r="BC120" s="33">
        <f t="shared" si="401"/>
        <v>35.893300000000004</v>
      </c>
      <c r="BD120" s="33">
        <f t="shared" si="401"/>
        <v>0</v>
      </c>
      <c r="BE120" s="33">
        <f t="shared" si="401"/>
        <v>0</v>
      </c>
      <c r="BF120" s="33">
        <f t="shared" si="401"/>
        <v>35.893300000000004</v>
      </c>
      <c r="BG120" s="33">
        <f t="shared" si="401"/>
        <v>0</v>
      </c>
      <c r="BH120" s="33">
        <f t="shared" si="401"/>
        <v>0</v>
      </c>
      <c r="BI120" s="33">
        <f t="shared" si="401"/>
        <v>0</v>
      </c>
      <c r="BJ120" s="33">
        <f t="shared" si="401"/>
        <v>0</v>
      </c>
      <c r="BK120" s="33">
        <f t="shared" si="401"/>
        <v>0</v>
      </c>
      <c r="BL120" s="33">
        <f t="shared" si="401"/>
        <v>0</v>
      </c>
      <c r="BM120" s="33">
        <f t="shared" si="401"/>
        <v>0</v>
      </c>
      <c r="BN120" s="33">
        <f t="shared" si="401"/>
        <v>0</v>
      </c>
      <c r="BO120" s="33">
        <f t="shared" si="401"/>
        <v>0</v>
      </c>
      <c r="BP120" s="33">
        <f t="shared" si="401"/>
        <v>0</v>
      </c>
      <c r="BQ120" s="33">
        <f t="shared" si="401"/>
        <v>0</v>
      </c>
      <c r="BR120" s="33">
        <f t="shared" si="401"/>
        <v>0</v>
      </c>
      <c r="BS120" s="33">
        <f t="shared" si="401"/>
        <v>0</v>
      </c>
      <c r="BT120" s="33">
        <f t="shared" si="401"/>
        <v>0</v>
      </c>
      <c r="BU120" s="33">
        <f t="shared" si="401"/>
        <v>0</v>
      </c>
      <c r="BV120" s="33">
        <f t="shared" si="401"/>
        <v>0</v>
      </c>
      <c r="BW120" s="33">
        <f t="shared" si="401"/>
        <v>20.65</v>
      </c>
      <c r="BX120" s="33">
        <f t="shared" si="401"/>
        <v>0</v>
      </c>
      <c r="BY120" s="33">
        <f t="shared" si="401"/>
        <v>0</v>
      </c>
      <c r="BZ120" s="33">
        <f t="shared" si="401"/>
        <v>20.65</v>
      </c>
      <c r="CA120" s="33">
        <f t="shared" si="401"/>
        <v>0</v>
      </c>
      <c r="CB120" s="33">
        <f t="shared" si="401"/>
        <v>0</v>
      </c>
      <c r="CC120" s="33">
        <f t="shared" si="401"/>
        <v>0</v>
      </c>
      <c r="CD120" s="33">
        <f t="shared" si="401"/>
        <v>0</v>
      </c>
      <c r="CE120" s="33">
        <f t="shared" si="401"/>
        <v>0</v>
      </c>
      <c r="CF120" s="33">
        <f t="shared" ref="CF120:CZ120" si="402">SUM(CF121:CF147)</f>
        <v>0</v>
      </c>
      <c r="CG120" s="33">
        <f t="shared" si="402"/>
        <v>0</v>
      </c>
      <c r="CH120" s="33">
        <f t="shared" si="402"/>
        <v>0</v>
      </c>
      <c r="CI120" s="33">
        <f t="shared" si="402"/>
        <v>0</v>
      </c>
      <c r="CJ120" s="33">
        <f t="shared" si="402"/>
        <v>0</v>
      </c>
      <c r="CK120" s="33">
        <f t="shared" si="402"/>
        <v>0</v>
      </c>
      <c r="CL120" s="33">
        <f t="shared" si="402"/>
        <v>0</v>
      </c>
      <c r="CM120" s="33">
        <f t="shared" si="402"/>
        <v>0</v>
      </c>
      <c r="CN120" s="33">
        <f t="shared" si="402"/>
        <v>0</v>
      </c>
      <c r="CO120" s="33">
        <f t="shared" si="402"/>
        <v>0</v>
      </c>
      <c r="CP120" s="33">
        <f t="shared" si="402"/>
        <v>0</v>
      </c>
      <c r="CQ120" s="33">
        <f t="shared" si="402"/>
        <v>76.13461199999999</v>
      </c>
      <c r="CR120" s="33">
        <f t="shared" si="402"/>
        <v>0</v>
      </c>
      <c r="CS120" s="33">
        <f t="shared" si="402"/>
        <v>0</v>
      </c>
      <c r="CT120" s="33">
        <f t="shared" si="402"/>
        <v>76.13461199999999</v>
      </c>
      <c r="CU120" s="33">
        <f t="shared" si="402"/>
        <v>0</v>
      </c>
      <c r="CV120" s="33">
        <f t="shared" si="402"/>
        <v>89.302251999999996</v>
      </c>
      <c r="CW120" s="33">
        <f t="shared" si="402"/>
        <v>0</v>
      </c>
      <c r="CX120" s="33">
        <f t="shared" si="402"/>
        <v>0</v>
      </c>
      <c r="CY120" s="33">
        <f t="shared" si="402"/>
        <v>83.157901999999993</v>
      </c>
      <c r="CZ120" s="33">
        <f t="shared" si="402"/>
        <v>6.1443500000000002</v>
      </c>
      <c r="DA120" s="31" t="s">
        <v>81</v>
      </c>
    </row>
    <row r="121" spans="1:115" s="4" customFormat="1" ht="31.5" x14ac:dyDescent="0.25">
      <c r="A121" s="72" t="s">
        <v>168</v>
      </c>
      <c r="B121" s="114" t="s">
        <v>357</v>
      </c>
      <c r="C121" s="56" t="s">
        <v>358</v>
      </c>
      <c r="D121" s="72" t="s">
        <v>359</v>
      </c>
      <c r="E121" s="72">
        <v>2024</v>
      </c>
      <c r="F121" s="72">
        <v>2025</v>
      </c>
      <c r="G121" s="72">
        <v>2024</v>
      </c>
      <c r="H121" s="26" t="s">
        <v>81</v>
      </c>
      <c r="I121" s="24">
        <v>4.87</v>
      </c>
      <c r="J121" s="3" t="s">
        <v>402</v>
      </c>
      <c r="K121" s="26" t="s">
        <v>81</v>
      </c>
      <c r="L121" s="19">
        <f t="shared" ref="L121" si="403">U121</f>
        <v>7.2030700000000003</v>
      </c>
      <c r="M121" s="3" t="s">
        <v>420</v>
      </c>
      <c r="N121" s="24">
        <v>0</v>
      </c>
      <c r="O121" s="24">
        <v>0</v>
      </c>
      <c r="P121" s="26" t="s">
        <v>81</v>
      </c>
      <c r="Q121" s="24">
        <v>0</v>
      </c>
      <c r="R121" s="26" t="s">
        <v>81</v>
      </c>
      <c r="S121" s="28" t="s">
        <v>81</v>
      </c>
      <c r="T121" s="19">
        <f t="shared" ref="T121:T147" si="404">O121+V121</f>
        <v>0.87548000000000004</v>
      </c>
      <c r="U121" s="24">
        <f t="shared" ref="U121:U147" si="405">O121+X121+AD121</f>
        <v>7.2030700000000003</v>
      </c>
      <c r="V121" s="19">
        <f t="shared" ref="V121:V147" si="406">Y121+AI121+AS121+BC121+BM121+BW121+CG121</f>
        <v>0.87548000000000004</v>
      </c>
      <c r="W121" s="19">
        <f t="shared" ref="W121:W147" si="407">AI121+AS121+BC121+BM121+BW121+CG121</f>
        <v>0.87548000000000004</v>
      </c>
      <c r="X121" s="24">
        <f t="shared" ref="X121:X147" si="408">AN121+AS121+BC121+BM121+BW121+CG121</f>
        <v>7.2030700000000003</v>
      </c>
      <c r="Y121" s="24">
        <f t="shared" ref="Y121" si="409">SUM(Z121:AC121)</f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f t="shared" ref="AD121" si="410">SUM(AE121:AH121)</f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f t="shared" ref="AI121" si="411">SUM(AJ121:AM121)</f>
        <v>0.87548000000000004</v>
      </c>
      <c r="AJ121" s="24">
        <v>0</v>
      </c>
      <c r="AK121" s="24">
        <v>0</v>
      </c>
      <c r="AL121" s="24">
        <v>0.87548000000000004</v>
      </c>
      <c r="AM121" s="24">
        <v>0</v>
      </c>
      <c r="AN121" s="24">
        <f t="shared" ref="AN121" si="412">SUM(AO121:AR121)</f>
        <v>7.2030700000000003</v>
      </c>
      <c r="AO121" s="24">
        <v>0</v>
      </c>
      <c r="AP121" s="24">
        <v>0</v>
      </c>
      <c r="AQ121" s="24">
        <v>7.2030700000000003</v>
      </c>
      <c r="AR121" s="24">
        <v>0</v>
      </c>
      <c r="AS121" s="24">
        <f t="shared" ref="AS121" si="413">SUM(AT121:AW121)</f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f t="shared" ref="AX121" si="414">SUM(AY121:BB121)</f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f t="shared" ref="BC121" si="415">SUM(BD121:BG121)</f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f t="shared" ref="BH121" si="416">SUM(BI121:BL121)</f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f t="shared" ref="BM121" si="417">SUM(BN121:BQ121)</f>
        <v>0</v>
      </c>
      <c r="BN121" s="24">
        <v>0</v>
      </c>
      <c r="BO121" s="24">
        <v>0</v>
      </c>
      <c r="BP121" s="24">
        <v>0</v>
      </c>
      <c r="BQ121" s="24">
        <v>0</v>
      </c>
      <c r="BR121" s="24">
        <f t="shared" ref="BR121" si="418">SUM(BS121:BV121)</f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f t="shared" ref="BW121" si="419">SUM(BX121:CA121)</f>
        <v>0</v>
      </c>
      <c r="BX121" s="24">
        <v>0</v>
      </c>
      <c r="BY121" s="24">
        <v>0</v>
      </c>
      <c r="BZ121" s="24">
        <v>0</v>
      </c>
      <c r="CA121" s="24">
        <v>0</v>
      </c>
      <c r="CB121" s="24">
        <f t="shared" ref="CB121" si="420">SUM(CC121:CF121)</f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f t="shared" ref="CG121" si="421">SUM(CH121:CK121)</f>
        <v>0</v>
      </c>
      <c r="CH121" s="24">
        <v>0</v>
      </c>
      <c r="CI121" s="24">
        <v>0</v>
      </c>
      <c r="CJ121" s="24">
        <v>0</v>
      </c>
      <c r="CK121" s="24">
        <v>0</v>
      </c>
      <c r="CL121" s="24">
        <f t="shared" ref="CL121" si="422">SUM(CM121:CP121)</f>
        <v>0</v>
      </c>
      <c r="CM121" s="24">
        <v>0</v>
      </c>
      <c r="CN121" s="24">
        <v>0</v>
      </c>
      <c r="CO121" s="24">
        <v>0</v>
      </c>
      <c r="CP121" s="24">
        <v>0</v>
      </c>
      <c r="CQ121" s="24">
        <f t="shared" ref="CQ121:CQ147" si="423">AI121+AS121+BC121+BM121+BW121+CG121</f>
        <v>0.87548000000000004</v>
      </c>
      <c r="CR121" s="24">
        <f t="shared" ref="CR121:CR147" si="424">AJ121+AT121+BD121+BN121+BX121+CH121</f>
        <v>0</v>
      </c>
      <c r="CS121" s="24">
        <f t="shared" ref="CS121:CS147" si="425">AK121+AU121+BE121+BO121+BY121+CI121</f>
        <v>0</v>
      </c>
      <c r="CT121" s="24">
        <f t="shared" ref="CT121:CT147" si="426">AL121+AV121+BF121+BP121+BZ121+CJ121</f>
        <v>0.87548000000000004</v>
      </c>
      <c r="CU121" s="24">
        <f t="shared" ref="CU121:CU147" si="427">AM121+AW121+BG121+BQ121+CA121+CK121</f>
        <v>0</v>
      </c>
      <c r="CV121" s="24">
        <f t="shared" ref="CV121:CV147" si="428">AN121+AS121+BC121+BM121+BW121+CG121</f>
        <v>7.2030700000000003</v>
      </c>
      <c r="CW121" s="24">
        <f t="shared" ref="CW121:CW147" si="429">AO121+AT121+BD121+BN121+BX121+CH121</f>
        <v>0</v>
      </c>
      <c r="CX121" s="24">
        <f t="shared" ref="CX121:CX147" si="430">AP121+AU121+BE121+BO121+BY121+CI121</f>
        <v>0</v>
      </c>
      <c r="CY121" s="24">
        <f t="shared" ref="CY121:CY147" si="431">AQ121+AV121+BF121+BP121+BZ121+CJ121</f>
        <v>7.2030700000000003</v>
      </c>
      <c r="CZ121" s="24">
        <f t="shared" ref="CZ121:CZ147" si="432">AR121+AW121+BG121+BQ121+CA121+CK121</f>
        <v>0</v>
      </c>
      <c r="DA121" s="108" t="s">
        <v>414</v>
      </c>
      <c r="DB121" s="74"/>
      <c r="DC121" s="74"/>
      <c r="DD121" s="74"/>
      <c r="DE121" s="74"/>
      <c r="DF121" s="74"/>
      <c r="DG121" s="74"/>
      <c r="DH121" s="74"/>
      <c r="DI121" s="74"/>
      <c r="DJ121" s="74"/>
      <c r="DK121" s="74"/>
    </row>
    <row r="122" spans="1:115" s="4" customFormat="1" ht="31.5" x14ac:dyDescent="0.25">
      <c r="A122" s="46" t="s">
        <v>168</v>
      </c>
      <c r="B122" s="106" t="s">
        <v>360</v>
      </c>
      <c r="C122" s="101" t="s">
        <v>361</v>
      </c>
      <c r="D122" s="105" t="s">
        <v>275</v>
      </c>
      <c r="E122" s="105">
        <v>2022</v>
      </c>
      <c r="F122" s="105">
        <v>2023</v>
      </c>
      <c r="G122" s="105">
        <v>2023</v>
      </c>
      <c r="H122" s="26" t="s">
        <v>81</v>
      </c>
      <c r="I122" s="24">
        <f t="shared" ref="I122:I128" si="433">T122</f>
        <v>18</v>
      </c>
      <c r="J122" s="3" t="s">
        <v>402</v>
      </c>
      <c r="K122" s="26" t="s">
        <v>81</v>
      </c>
      <c r="L122" s="19">
        <f t="shared" ref="L122:L132" si="434">U122</f>
        <v>18</v>
      </c>
      <c r="M122" s="3" t="s">
        <v>399</v>
      </c>
      <c r="N122" s="24">
        <v>0</v>
      </c>
      <c r="O122" s="24">
        <v>7.2</v>
      </c>
      <c r="P122" s="26" t="s">
        <v>81</v>
      </c>
      <c r="Q122" s="24">
        <v>0</v>
      </c>
      <c r="R122" s="26" t="s">
        <v>81</v>
      </c>
      <c r="S122" s="28" t="s">
        <v>81</v>
      </c>
      <c r="T122" s="19">
        <f t="shared" si="404"/>
        <v>18</v>
      </c>
      <c r="U122" s="24">
        <f t="shared" si="405"/>
        <v>18</v>
      </c>
      <c r="V122" s="19">
        <f t="shared" si="406"/>
        <v>10.8</v>
      </c>
      <c r="W122" s="19">
        <f t="shared" si="407"/>
        <v>0</v>
      </c>
      <c r="X122" s="24">
        <f t="shared" si="408"/>
        <v>0</v>
      </c>
      <c r="Y122" s="24">
        <f t="shared" ref="Y122:Y132" si="435">SUM(Z122:AC122)</f>
        <v>10.8</v>
      </c>
      <c r="Z122" s="24">
        <v>0</v>
      </c>
      <c r="AA122" s="24">
        <v>0</v>
      </c>
      <c r="AB122" s="24">
        <v>10.8</v>
      </c>
      <c r="AC122" s="24">
        <v>0</v>
      </c>
      <c r="AD122" s="24">
        <f t="shared" ref="AD122:AD132" si="436">SUM(AE122:AH122)</f>
        <v>10.8</v>
      </c>
      <c r="AE122" s="24">
        <v>0</v>
      </c>
      <c r="AF122" s="24">
        <v>0</v>
      </c>
      <c r="AG122" s="24">
        <v>10.8</v>
      </c>
      <c r="AH122" s="24">
        <v>0</v>
      </c>
      <c r="AI122" s="24">
        <f t="shared" ref="AI122:AI132" si="437">SUM(AJ122:AM122)</f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f t="shared" ref="AN122:AN132" si="438">SUM(AO122:AR122)</f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f t="shared" ref="AS122:AS132" si="439">SUM(AT122:AW122)</f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f t="shared" ref="AX122:AX132" si="440">SUM(AY122:BB122)</f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f t="shared" ref="BC122:BC132" si="441">SUM(BD122:BG122)</f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f t="shared" ref="BH122:BH132" si="442">SUM(BI122:BL122)</f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f t="shared" ref="BM122:BM132" si="443">SUM(BN122:BQ122)</f>
        <v>0</v>
      </c>
      <c r="BN122" s="24">
        <v>0</v>
      </c>
      <c r="BO122" s="24">
        <v>0</v>
      </c>
      <c r="BP122" s="24">
        <v>0</v>
      </c>
      <c r="BQ122" s="24">
        <v>0</v>
      </c>
      <c r="BR122" s="24">
        <f t="shared" ref="BR122:BR132" si="444">SUM(BS122:BV122)</f>
        <v>0</v>
      </c>
      <c r="BS122" s="24">
        <v>0</v>
      </c>
      <c r="BT122" s="24">
        <v>0</v>
      </c>
      <c r="BU122" s="24">
        <v>0</v>
      </c>
      <c r="BV122" s="24">
        <v>0</v>
      </c>
      <c r="BW122" s="24">
        <f t="shared" ref="BW122:BW132" si="445">SUM(BX122:CA122)</f>
        <v>0</v>
      </c>
      <c r="BX122" s="24">
        <v>0</v>
      </c>
      <c r="BY122" s="24">
        <v>0</v>
      </c>
      <c r="BZ122" s="24">
        <v>0</v>
      </c>
      <c r="CA122" s="24">
        <v>0</v>
      </c>
      <c r="CB122" s="24">
        <f t="shared" ref="CB122:CB132" si="446">SUM(CC122:CF122)</f>
        <v>0</v>
      </c>
      <c r="CC122" s="24">
        <v>0</v>
      </c>
      <c r="CD122" s="24">
        <v>0</v>
      </c>
      <c r="CE122" s="24">
        <v>0</v>
      </c>
      <c r="CF122" s="24">
        <v>0</v>
      </c>
      <c r="CG122" s="24">
        <f t="shared" ref="CG122:CG132" si="447">SUM(CH122:CK122)</f>
        <v>0</v>
      </c>
      <c r="CH122" s="24">
        <v>0</v>
      </c>
      <c r="CI122" s="24">
        <v>0</v>
      </c>
      <c r="CJ122" s="24">
        <v>0</v>
      </c>
      <c r="CK122" s="24">
        <v>0</v>
      </c>
      <c r="CL122" s="24">
        <f t="shared" ref="CL122:CL132" si="448">SUM(CM122:CP122)</f>
        <v>0</v>
      </c>
      <c r="CM122" s="24">
        <v>0</v>
      </c>
      <c r="CN122" s="24">
        <v>0</v>
      </c>
      <c r="CO122" s="24">
        <v>0</v>
      </c>
      <c r="CP122" s="24">
        <v>0</v>
      </c>
      <c r="CQ122" s="24">
        <f t="shared" si="423"/>
        <v>0</v>
      </c>
      <c r="CR122" s="24">
        <f t="shared" si="424"/>
        <v>0</v>
      </c>
      <c r="CS122" s="24">
        <f t="shared" si="425"/>
        <v>0</v>
      </c>
      <c r="CT122" s="24">
        <f t="shared" si="426"/>
        <v>0</v>
      </c>
      <c r="CU122" s="24">
        <f t="shared" si="427"/>
        <v>0</v>
      </c>
      <c r="CV122" s="24">
        <f t="shared" si="428"/>
        <v>0</v>
      </c>
      <c r="CW122" s="24">
        <f t="shared" si="429"/>
        <v>0</v>
      </c>
      <c r="CX122" s="24">
        <f t="shared" si="430"/>
        <v>0</v>
      </c>
      <c r="CY122" s="24">
        <f t="shared" si="431"/>
        <v>0</v>
      </c>
      <c r="CZ122" s="24">
        <f t="shared" si="432"/>
        <v>0</v>
      </c>
      <c r="DA122" s="108" t="s">
        <v>81</v>
      </c>
      <c r="DB122" s="74"/>
      <c r="DC122" s="74"/>
      <c r="DD122" s="74"/>
      <c r="DE122" s="74"/>
      <c r="DF122" s="74"/>
      <c r="DG122" s="74"/>
      <c r="DH122" s="74"/>
      <c r="DI122" s="74"/>
      <c r="DJ122" s="74"/>
      <c r="DK122" s="74"/>
    </row>
    <row r="123" spans="1:115" s="4" customFormat="1" ht="94.5" x14ac:dyDescent="0.25">
      <c r="A123" s="46" t="s">
        <v>168</v>
      </c>
      <c r="B123" s="106" t="s">
        <v>362</v>
      </c>
      <c r="C123" s="101" t="s">
        <v>363</v>
      </c>
      <c r="D123" s="105" t="s">
        <v>275</v>
      </c>
      <c r="E123" s="105">
        <v>2022</v>
      </c>
      <c r="F123" s="105">
        <v>2022</v>
      </c>
      <c r="G123" s="105">
        <v>2023</v>
      </c>
      <c r="H123" s="26" t="s">
        <v>81</v>
      </c>
      <c r="I123" s="24">
        <v>2.46956</v>
      </c>
      <c r="J123" s="3" t="s">
        <v>407</v>
      </c>
      <c r="K123" s="26" t="s">
        <v>81</v>
      </c>
      <c r="L123" s="19">
        <f t="shared" si="434"/>
        <v>2.46956</v>
      </c>
      <c r="M123" s="3" t="s">
        <v>397</v>
      </c>
      <c r="N123" s="24">
        <v>0</v>
      </c>
      <c r="O123" s="24">
        <v>0.38269999999999998</v>
      </c>
      <c r="P123" s="26" t="s">
        <v>81</v>
      </c>
      <c r="Q123" s="24">
        <v>0</v>
      </c>
      <c r="R123" s="26" t="s">
        <v>81</v>
      </c>
      <c r="S123" s="28" t="s">
        <v>81</v>
      </c>
      <c r="T123" s="19">
        <f t="shared" si="404"/>
        <v>2.46956</v>
      </c>
      <c r="U123" s="24">
        <f t="shared" si="405"/>
        <v>2.46956</v>
      </c>
      <c r="V123" s="19">
        <f t="shared" si="406"/>
        <v>2.0868600000000002</v>
      </c>
      <c r="W123" s="19">
        <f t="shared" si="407"/>
        <v>0</v>
      </c>
      <c r="X123" s="24">
        <f t="shared" si="408"/>
        <v>0</v>
      </c>
      <c r="Y123" s="24">
        <f t="shared" si="435"/>
        <v>2.0868600000000002</v>
      </c>
      <c r="Z123" s="24">
        <v>0</v>
      </c>
      <c r="AA123" s="24">
        <v>0</v>
      </c>
      <c r="AB123" s="24">
        <v>0</v>
      </c>
      <c r="AC123" s="24">
        <v>2.0868600000000002</v>
      </c>
      <c r="AD123" s="24">
        <f t="shared" si="436"/>
        <v>2.0868600000000002</v>
      </c>
      <c r="AE123" s="24">
        <v>0</v>
      </c>
      <c r="AF123" s="24">
        <v>0</v>
      </c>
      <c r="AG123" s="24">
        <v>0</v>
      </c>
      <c r="AH123" s="24">
        <v>2.0868600000000002</v>
      </c>
      <c r="AI123" s="24">
        <f t="shared" si="437"/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f t="shared" si="438"/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f t="shared" si="439"/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f t="shared" si="440"/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f t="shared" si="441"/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f t="shared" si="442"/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f t="shared" si="443"/>
        <v>0</v>
      </c>
      <c r="BN123" s="24">
        <v>0</v>
      </c>
      <c r="BO123" s="24">
        <v>0</v>
      </c>
      <c r="BP123" s="24">
        <v>0</v>
      </c>
      <c r="BQ123" s="24">
        <v>0</v>
      </c>
      <c r="BR123" s="24">
        <f t="shared" si="444"/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f t="shared" si="445"/>
        <v>0</v>
      </c>
      <c r="BX123" s="24">
        <v>0</v>
      </c>
      <c r="BY123" s="24">
        <v>0</v>
      </c>
      <c r="BZ123" s="24">
        <v>0</v>
      </c>
      <c r="CA123" s="24">
        <v>0</v>
      </c>
      <c r="CB123" s="24">
        <f t="shared" si="446"/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f t="shared" si="447"/>
        <v>0</v>
      </c>
      <c r="CH123" s="24">
        <v>0</v>
      </c>
      <c r="CI123" s="24">
        <v>0</v>
      </c>
      <c r="CJ123" s="24">
        <v>0</v>
      </c>
      <c r="CK123" s="24">
        <v>0</v>
      </c>
      <c r="CL123" s="24">
        <f t="shared" si="448"/>
        <v>0</v>
      </c>
      <c r="CM123" s="24">
        <v>0</v>
      </c>
      <c r="CN123" s="24">
        <v>0</v>
      </c>
      <c r="CO123" s="24">
        <v>0</v>
      </c>
      <c r="CP123" s="24">
        <v>0</v>
      </c>
      <c r="CQ123" s="24">
        <f t="shared" si="423"/>
        <v>0</v>
      </c>
      <c r="CR123" s="24">
        <f t="shared" si="424"/>
        <v>0</v>
      </c>
      <c r="CS123" s="24">
        <f t="shared" si="425"/>
        <v>0</v>
      </c>
      <c r="CT123" s="24">
        <f t="shared" si="426"/>
        <v>0</v>
      </c>
      <c r="CU123" s="24">
        <f t="shared" si="427"/>
        <v>0</v>
      </c>
      <c r="CV123" s="24">
        <f t="shared" si="428"/>
        <v>0</v>
      </c>
      <c r="CW123" s="24">
        <f t="shared" si="429"/>
        <v>0</v>
      </c>
      <c r="CX123" s="24">
        <f t="shared" si="430"/>
        <v>0</v>
      </c>
      <c r="CY123" s="24">
        <f t="shared" si="431"/>
        <v>0</v>
      </c>
      <c r="CZ123" s="24">
        <f t="shared" si="432"/>
        <v>0</v>
      </c>
      <c r="DA123" s="108" t="s">
        <v>81</v>
      </c>
      <c r="DB123" s="74"/>
      <c r="DC123" s="74"/>
      <c r="DD123" s="74"/>
      <c r="DE123" s="74"/>
      <c r="DF123" s="74"/>
      <c r="DG123" s="74"/>
      <c r="DH123" s="74"/>
      <c r="DI123" s="74"/>
      <c r="DJ123" s="74"/>
      <c r="DK123" s="74"/>
    </row>
    <row r="124" spans="1:115" s="4" customFormat="1" ht="47.25" x14ac:dyDescent="0.25">
      <c r="A124" s="46" t="s">
        <v>168</v>
      </c>
      <c r="B124" s="106" t="s">
        <v>383</v>
      </c>
      <c r="C124" s="101" t="s">
        <v>361</v>
      </c>
      <c r="D124" s="105" t="s">
        <v>275</v>
      </c>
      <c r="E124" s="105">
        <v>2021</v>
      </c>
      <c r="F124" s="105">
        <v>2022</v>
      </c>
      <c r="G124" s="105">
        <v>2023</v>
      </c>
      <c r="H124" s="26" t="s">
        <v>81</v>
      </c>
      <c r="I124" s="24">
        <v>0.81929600000000002</v>
      </c>
      <c r="J124" s="3" t="s">
        <v>402</v>
      </c>
      <c r="K124" s="26" t="s">
        <v>81</v>
      </c>
      <c r="L124" s="19">
        <f t="shared" ref="L124" si="449">U124</f>
        <v>0.86145921599999997</v>
      </c>
      <c r="M124" s="3" t="s">
        <v>397</v>
      </c>
      <c r="N124" s="24">
        <v>0</v>
      </c>
      <c r="O124" s="24">
        <v>0.81929600000000002</v>
      </c>
      <c r="P124" s="26" t="s">
        <v>81</v>
      </c>
      <c r="Q124" s="24">
        <v>0</v>
      </c>
      <c r="R124" s="26" t="s">
        <v>81</v>
      </c>
      <c r="S124" s="28" t="s">
        <v>81</v>
      </c>
      <c r="T124" s="19">
        <f t="shared" si="404"/>
        <v>0.81929600000000002</v>
      </c>
      <c r="U124" s="24">
        <f t="shared" si="405"/>
        <v>0.86145921599999997</v>
      </c>
      <c r="V124" s="19">
        <f t="shared" si="406"/>
        <v>0</v>
      </c>
      <c r="W124" s="19">
        <f t="shared" si="407"/>
        <v>0</v>
      </c>
      <c r="X124" s="24">
        <f t="shared" si="408"/>
        <v>0</v>
      </c>
      <c r="Y124" s="24">
        <f t="shared" ref="Y124" si="450">SUM(Z124:AC124)</f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f t="shared" ref="AD124" si="451">SUM(AE124:AH124)</f>
        <v>4.2163215999999996E-2</v>
      </c>
      <c r="AE124" s="24">
        <v>0</v>
      </c>
      <c r="AF124" s="24">
        <v>0</v>
      </c>
      <c r="AG124" s="24">
        <v>4.2163215999999996E-2</v>
      </c>
      <c r="AH124" s="24">
        <v>0</v>
      </c>
      <c r="AI124" s="24">
        <f t="shared" ref="AI124" si="452">SUM(AJ124:AM124)</f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f t="shared" ref="AN124" si="453">SUM(AO124:AR124)</f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f t="shared" ref="AS124" si="454">SUM(AT124:AW124)</f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f t="shared" ref="AX124" si="455">SUM(AY124:BB124)</f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f t="shared" ref="BC124" si="456">SUM(BD124:BG124)</f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f t="shared" ref="BH124" si="457">SUM(BI124:BL124)</f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f t="shared" ref="BM124" si="458">SUM(BN124:BQ124)</f>
        <v>0</v>
      </c>
      <c r="BN124" s="24">
        <v>0</v>
      </c>
      <c r="BO124" s="24">
        <v>0</v>
      </c>
      <c r="BP124" s="24">
        <v>0</v>
      </c>
      <c r="BQ124" s="24">
        <v>0</v>
      </c>
      <c r="BR124" s="24">
        <f t="shared" ref="BR124" si="459">SUM(BS124:BV124)</f>
        <v>0</v>
      </c>
      <c r="BS124" s="24">
        <v>0</v>
      </c>
      <c r="BT124" s="24">
        <v>0</v>
      </c>
      <c r="BU124" s="24">
        <v>0</v>
      </c>
      <c r="BV124" s="24">
        <v>0</v>
      </c>
      <c r="BW124" s="24">
        <f t="shared" ref="BW124" si="460">SUM(BX124:CA124)</f>
        <v>0</v>
      </c>
      <c r="BX124" s="24">
        <v>0</v>
      </c>
      <c r="BY124" s="24">
        <v>0</v>
      </c>
      <c r="BZ124" s="24">
        <v>0</v>
      </c>
      <c r="CA124" s="24">
        <v>0</v>
      </c>
      <c r="CB124" s="24">
        <f t="shared" ref="CB124" si="461">SUM(CC124:CF124)</f>
        <v>0</v>
      </c>
      <c r="CC124" s="24">
        <v>0</v>
      </c>
      <c r="CD124" s="24">
        <v>0</v>
      </c>
      <c r="CE124" s="24">
        <v>0</v>
      </c>
      <c r="CF124" s="24">
        <v>0</v>
      </c>
      <c r="CG124" s="24">
        <f t="shared" ref="CG124" si="462">SUM(CH124:CK124)</f>
        <v>0</v>
      </c>
      <c r="CH124" s="24">
        <v>0</v>
      </c>
      <c r="CI124" s="24">
        <v>0</v>
      </c>
      <c r="CJ124" s="24">
        <v>0</v>
      </c>
      <c r="CK124" s="24">
        <v>0</v>
      </c>
      <c r="CL124" s="24">
        <f t="shared" ref="CL124" si="463">SUM(CM124:CP124)</f>
        <v>0</v>
      </c>
      <c r="CM124" s="24">
        <v>0</v>
      </c>
      <c r="CN124" s="24">
        <v>0</v>
      </c>
      <c r="CO124" s="24">
        <v>0</v>
      </c>
      <c r="CP124" s="24">
        <v>0</v>
      </c>
      <c r="CQ124" s="24">
        <f t="shared" si="423"/>
        <v>0</v>
      </c>
      <c r="CR124" s="24">
        <f t="shared" si="424"/>
        <v>0</v>
      </c>
      <c r="CS124" s="24">
        <f t="shared" si="425"/>
        <v>0</v>
      </c>
      <c r="CT124" s="24">
        <f t="shared" si="426"/>
        <v>0</v>
      </c>
      <c r="CU124" s="24">
        <f t="shared" si="427"/>
        <v>0</v>
      </c>
      <c r="CV124" s="24">
        <f t="shared" si="428"/>
        <v>0</v>
      </c>
      <c r="CW124" s="24">
        <f t="shared" si="429"/>
        <v>0</v>
      </c>
      <c r="CX124" s="24">
        <f t="shared" si="430"/>
        <v>0</v>
      </c>
      <c r="CY124" s="24">
        <f t="shared" si="431"/>
        <v>0</v>
      </c>
      <c r="CZ124" s="24">
        <f t="shared" si="432"/>
        <v>0</v>
      </c>
      <c r="DA124" s="110" t="s">
        <v>410</v>
      </c>
      <c r="DB124" s="74"/>
      <c r="DC124" s="74"/>
      <c r="DD124" s="74"/>
      <c r="DE124" s="74"/>
      <c r="DF124" s="74"/>
      <c r="DG124" s="74"/>
      <c r="DH124" s="74"/>
      <c r="DI124" s="74"/>
      <c r="DJ124" s="74"/>
      <c r="DK124" s="74"/>
    </row>
    <row r="125" spans="1:115" s="4" customFormat="1" ht="63" x14ac:dyDescent="0.25">
      <c r="A125" s="46" t="s">
        <v>168</v>
      </c>
      <c r="B125" s="106" t="s">
        <v>364</v>
      </c>
      <c r="C125" s="101" t="s">
        <v>365</v>
      </c>
      <c r="D125" s="105" t="s">
        <v>275</v>
      </c>
      <c r="E125" s="105">
        <v>2023</v>
      </c>
      <c r="F125" s="105">
        <v>2023</v>
      </c>
      <c r="G125" s="105">
        <v>2023</v>
      </c>
      <c r="H125" s="26" t="s">
        <v>81</v>
      </c>
      <c r="I125" s="24">
        <f t="shared" si="433"/>
        <v>0.34</v>
      </c>
      <c r="J125" s="3" t="s">
        <v>402</v>
      </c>
      <c r="K125" s="26" t="s">
        <v>81</v>
      </c>
      <c r="L125" s="19">
        <f t="shared" si="434"/>
        <v>0.38175360000000003</v>
      </c>
      <c r="M125" s="3" t="s">
        <v>382</v>
      </c>
      <c r="N125" s="24">
        <v>0</v>
      </c>
      <c r="O125" s="24">
        <v>0</v>
      </c>
      <c r="P125" s="26" t="s">
        <v>81</v>
      </c>
      <c r="Q125" s="24">
        <v>0</v>
      </c>
      <c r="R125" s="26" t="s">
        <v>81</v>
      </c>
      <c r="S125" s="28" t="s">
        <v>81</v>
      </c>
      <c r="T125" s="19">
        <f t="shared" si="404"/>
        <v>0.34</v>
      </c>
      <c r="U125" s="24">
        <f t="shared" si="405"/>
        <v>0.38175360000000003</v>
      </c>
      <c r="V125" s="19">
        <f t="shared" si="406"/>
        <v>0.34</v>
      </c>
      <c r="W125" s="19">
        <f t="shared" si="407"/>
        <v>0</v>
      </c>
      <c r="X125" s="24">
        <f t="shared" si="408"/>
        <v>0</v>
      </c>
      <c r="Y125" s="24">
        <f t="shared" si="435"/>
        <v>0.34</v>
      </c>
      <c r="Z125" s="24">
        <v>0</v>
      </c>
      <c r="AA125" s="24">
        <v>0</v>
      </c>
      <c r="AB125" s="24">
        <v>0</v>
      </c>
      <c r="AC125" s="24">
        <v>0.34</v>
      </c>
      <c r="AD125" s="24">
        <f t="shared" si="436"/>
        <v>0.38175360000000003</v>
      </c>
      <c r="AE125" s="24">
        <v>0</v>
      </c>
      <c r="AF125" s="24">
        <v>0</v>
      </c>
      <c r="AG125" s="24">
        <v>0</v>
      </c>
      <c r="AH125" s="24">
        <v>0.38175360000000003</v>
      </c>
      <c r="AI125" s="24">
        <f t="shared" si="437"/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f t="shared" si="438"/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f t="shared" si="439"/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f t="shared" si="440"/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f t="shared" si="441"/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f t="shared" si="442"/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f t="shared" si="443"/>
        <v>0</v>
      </c>
      <c r="BN125" s="24">
        <v>0</v>
      </c>
      <c r="BO125" s="24">
        <v>0</v>
      </c>
      <c r="BP125" s="24">
        <v>0</v>
      </c>
      <c r="BQ125" s="24">
        <v>0</v>
      </c>
      <c r="BR125" s="24">
        <f t="shared" si="444"/>
        <v>0</v>
      </c>
      <c r="BS125" s="24">
        <v>0</v>
      </c>
      <c r="BT125" s="24">
        <v>0</v>
      </c>
      <c r="BU125" s="24">
        <v>0</v>
      </c>
      <c r="BV125" s="24">
        <v>0</v>
      </c>
      <c r="BW125" s="24">
        <f t="shared" si="445"/>
        <v>0</v>
      </c>
      <c r="BX125" s="24">
        <v>0</v>
      </c>
      <c r="BY125" s="24">
        <v>0</v>
      </c>
      <c r="BZ125" s="24">
        <v>0</v>
      </c>
      <c r="CA125" s="24">
        <v>0</v>
      </c>
      <c r="CB125" s="24">
        <f t="shared" si="446"/>
        <v>0</v>
      </c>
      <c r="CC125" s="24">
        <v>0</v>
      </c>
      <c r="CD125" s="24">
        <v>0</v>
      </c>
      <c r="CE125" s="24">
        <v>0</v>
      </c>
      <c r="CF125" s="24">
        <v>0</v>
      </c>
      <c r="CG125" s="24">
        <f t="shared" si="447"/>
        <v>0</v>
      </c>
      <c r="CH125" s="24">
        <v>0</v>
      </c>
      <c r="CI125" s="24">
        <v>0</v>
      </c>
      <c r="CJ125" s="24">
        <v>0</v>
      </c>
      <c r="CK125" s="24">
        <v>0</v>
      </c>
      <c r="CL125" s="24">
        <f t="shared" si="448"/>
        <v>0</v>
      </c>
      <c r="CM125" s="24">
        <v>0</v>
      </c>
      <c r="CN125" s="24">
        <v>0</v>
      </c>
      <c r="CO125" s="24">
        <v>0</v>
      </c>
      <c r="CP125" s="24">
        <v>0</v>
      </c>
      <c r="CQ125" s="24">
        <f t="shared" si="423"/>
        <v>0</v>
      </c>
      <c r="CR125" s="24">
        <f t="shared" si="424"/>
        <v>0</v>
      </c>
      <c r="CS125" s="24">
        <f t="shared" si="425"/>
        <v>0</v>
      </c>
      <c r="CT125" s="24">
        <f t="shared" si="426"/>
        <v>0</v>
      </c>
      <c r="CU125" s="24">
        <f t="shared" si="427"/>
        <v>0</v>
      </c>
      <c r="CV125" s="24">
        <f t="shared" si="428"/>
        <v>0</v>
      </c>
      <c r="CW125" s="24">
        <f t="shared" si="429"/>
        <v>0</v>
      </c>
      <c r="CX125" s="24">
        <f t="shared" si="430"/>
        <v>0</v>
      </c>
      <c r="CY125" s="24">
        <f t="shared" si="431"/>
        <v>0</v>
      </c>
      <c r="CZ125" s="24">
        <f t="shared" si="432"/>
        <v>0</v>
      </c>
      <c r="DA125" s="108" t="s">
        <v>415</v>
      </c>
      <c r="DB125" s="74"/>
      <c r="DC125" s="74"/>
      <c r="DD125" s="74"/>
      <c r="DE125" s="74"/>
      <c r="DF125" s="74"/>
      <c r="DG125" s="74"/>
      <c r="DH125" s="74"/>
      <c r="DI125" s="74"/>
      <c r="DJ125" s="74"/>
      <c r="DK125" s="74"/>
    </row>
    <row r="126" spans="1:115" s="4" customFormat="1" ht="47.25" x14ac:dyDescent="0.25">
      <c r="A126" s="46" t="s">
        <v>168</v>
      </c>
      <c r="B126" s="106" t="s">
        <v>366</v>
      </c>
      <c r="C126" s="101" t="s">
        <v>367</v>
      </c>
      <c r="D126" s="105" t="s">
        <v>275</v>
      </c>
      <c r="E126" s="105">
        <v>2023</v>
      </c>
      <c r="F126" s="105">
        <v>2023</v>
      </c>
      <c r="G126" s="105">
        <v>2023</v>
      </c>
      <c r="H126" s="26" t="s">
        <v>81</v>
      </c>
      <c r="I126" s="24">
        <f t="shared" si="433"/>
        <v>0.627</v>
      </c>
      <c r="J126" s="3" t="s">
        <v>402</v>
      </c>
      <c r="K126" s="26" t="s">
        <v>81</v>
      </c>
      <c r="L126" s="19">
        <f t="shared" si="434"/>
        <v>0.57140999999999997</v>
      </c>
      <c r="M126" s="3" t="s">
        <v>382</v>
      </c>
      <c r="N126" s="24">
        <v>0</v>
      </c>
      <c r="O126" s="24">
        <v>0</v>
      </c>
      <c r="P126" s="26" t="s">
        <v>81</v>
      </c>
      <c r="Q126" s="24">
        <v>0</v>
      </c>
      <c r="R126" s="26" t="s">
        <v>81</v>
      </c>
      <c r="S126" s="28" t="s">
        <v>81</v>
      </c>
      <c r="T126" s="19">
        <f t="shared" si="404"/>
        <v>0.627</v>
      </c>
      <c r="U126" s="24">
        <f t="shared" si="405"/>
        <v>0.57140999999999997</v>
      </c>
      <c r="V126" s="19">
        <f t="shared" si="406"/>
        <v>0.627</v>
      </c>
      <c r="W126" s="19">
        <f t="shared" si="407"/>
        <v>0</v>
      </c>
      <c r="X126" s="24">
        <f t="shared" si="408"/>
        <v>0</v>
      </c>
      <c r="Y126" s="24">
        <f t="shared" si="435"/>
        <v>0.627</v>
      </c>
      <c r="Z126" s="24">
        <v>0</v>
      </c>
      <c r="AA126" s="24">
        <v>0</v>
      </c>
      <c r="AB126" s="24">
        <v>0</v>
      </c>
      <c r="AC126" s="24">
        <v>0.627</v>
      </c>
      <c r="AD126" s="24">
        <f t="shared" si="436"/>
        <v>0.57140999999999997</v>
      </c>
      <c r="AE126" s="24">
        <v>0</v>
      </c>
      <c r="AF126" s="24">
        <v>0</v>
      </c>
      <c r="AG126" s="24">
        <v>0</v>
      </c>
      <c r="AH126" s="24">
        <v>0.57140999999999997</v>
      </c>
      <c r="AI126" s="24">
        <f t="shared" si="437"/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f t="shared" si="438"/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f t="shared" si="439"/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f t="shared" si="440"/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f t="shared" si="441"/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f t="shared" si="442"/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f t="shared" si="443"/>
        <v>0</v>
      </c>
      <c r="BN126" s="24">
        <v>0</v>
      </c>
      <c r="BO126" s="24">
        <v>0</v>
      </c>
      <c r="BP126" s="24">
        <v>0</v>
      </c>
      <c r="BQ126" s="24">
        <v>0</v>
      </c>
      <c r="BR126" s="24">
        <f t="shared" si="444"/>
        <v>0</v>
      </c>
      <c r="BS126" s="24">
        <v>0</v>
      </c>
      <c r="BT126" s="24">
        <v>0</v>
      </c>
      <c r="BU126" s="24">
        <v>0</v>
      </c>
      <c r="BV126" s="24">
        <v>0</v>
      </c>
      <c r="BW126" s="24">
        <f t="shared" si="445"/>
        <v>0</v>
      </c>
      <c r="BX126" s="24">
        <v>0</v>
      </c>
      <c r="BY126" s="24">
        <v>0</v>
      </c>
      <c r="BZ126" s="24">
        <v>0</v>
      </c>
      <c r="CA126" s="24">
        <v>0</v>
      </c>
      <c r="CB126" s="24">
        <f t="shared" si="446"/>
        <v>0</v>
      </c>
      <c r="CC126" s="24">
        <v>0</v>
      </c>
      <c r="CD126" s="24">
        <v>0</v>
      </c>
      <c r="CE126" s="24">
        <v>0</v>
      </c>
      <c r="CF126" s="24">
        <v>0</v>
      </c>
      <c r="CG126" s="24">
        <f t="shared" si="447"/>
        <v>0</v>
      </c>
      <c r="CH126" s="24">
        <v>0</v>
      </c>
      <c r="CI126" s="24">
        <v>0</v>
      </c>
      <c r="CJ126" s="24">
        <v>0</v>
      </c>
      <c r="CK126" s="24">
        <v>0</v>
      </c>
      <c r="CL126" s="24">
        <f t="shared" si="448"/>
        <v>0</v>
      </c>
      <c r="CM126" s="24">
        <v>0</v>
      </c>
      <c r="CN126" s="24">
        <v>0</v>
      </c>
      <c r="CO126" s="24">
        <v>0</v>
      </c>
      <c r="CP126" s="24">
        <v>0</v>
      </c>
      <c r="CQ126" s="24">
        <f t="shared" si="423"/>
        <v>0</v>
      </c>
      <c r="CR126" s="24">
        <f t="shared" si="424"/>
        <v>0</v>
      </c>
      <c r="CS126" s="24">
        <f t="shared" si="425"/>
        <v>0</v>
      </c>
      <c r="CT126" s="24">
        <f t="shared" si="426"/>
        <v>0</v>
      </c>
      <c r="CU126" s="24">
        <f t="shared" si="427"/>
        <v>0</v>
      </c>
      <c r="CV126" s="24">
        <f t="shared" si="428"/>
        <v>0</v>
      </c>
      <c r="CW126" s="24">
        <f t="shared" si="429"/>
        <v>0</v>
      </c>
      <c r="CX126" s="24">
        <f t="shared" si="430"/>
        <v>0</v>
      </c>
      <c r="CY126" s="24">
        <f t="shared" si="431"/>
        <v>0</v>
      </c>
      <c r="CZ126" s="24">
        <f t="shared" si="432"/>
        <v>0</v>
      </c>
      <c r="DA126" s="108" t="s">
        <v>415</v>
      </c>
      <c r="DB126" s="74"/>
      <c r="DC126" s="74"/>
      <c r="DD126" s="74"/>
      <c r="DE126" s="74"/>
      <c r="DF126" s="74"/>
      <c r="DG126" s="74"/>
      <c r="DH126" s="74"/>
      <c r="DI126" s="74"/>
      <c r="DJ126" s="74"/>
      <c r="DK126" s="74"/>
    </row>
    <row r="127" spans="1:115" s="4" customFormat="1" ht="47.25" x14ac:dyDescent="0.25">
      <c r="A127" s="46" t="s">
        <v>168</v>
      </c>
      <c r="B127" s="106" t="s">
        <v>368</v>
      </c>
      <c r="C127" s="101" t="s">
        <v>369</v>
      </c>
      <c r="D127" s="105" t="s">
        <v>275</v>
      </c>
      <c r="E127" s="105">
        <v>2023</v>
      </c>
      <c r="F127" s="105">
        <v>2023</v>
      </c>
      <c r="G127" s="105">
        <v>2023</v>
      </c>
      <c r="H127" s="26" t="s">
        <v>81</v>
      </c>
      <c r="I127" s="24">
        <f t="shared" si="433"/>
        <v>1.05</v>
      </c>
      <c r="J127" s="3" t="s">
        <v>402</v>
      </c>
      <c r="K127" s="26" t="s">
        <v>81</v>
      </c>
      <c r="L127" s="19">
        <f t="shared" si="434"/>
        <v>1.0521638760000001</v>
      </c>
      <c r="M127" s="3" t="s">
        <v>382</v>
      </c>
      <c r="N127" s="24">
        <v>0</v>
      </c>
      <c r="O127" s="24">
        <v>0</v>
      </c>
      <c r="P127" s="26" t="s">
        <v>81</v>
      </c>
      <c r="Q127" s="24">
        <v>0</v>
      </c>
      <c r="R127" s="26" t="s">
        <v>81</v>
      </c>
      <c r="S127" s="28" t="s">
        <v>81</v>
      </c>
      <c r="T127" s="19">
        <f t="shared" si="404"/>
        <v>1.05</v>
      </c>
      <c r="U127" s="24">
        <f t="shared" si="405"/>
        <v>1.0521638760000001</v>
      </c>
      <c r="V127" s="19">
        <f t="shared" si="406"/>
        <v>1.05</v>
      </c>
      <c r="W127" s="19">
        <f t="shared" si="407"/>
        <v>0</v>
      </c>
      <c r="X127" s="24">
        <f t="shared" si="408"/>
        <v>0</v>
      </c>
      <c r="Y127" s="24">
        <f t="shared" si="435"/>
        <v>1.05</v>
      </c>
      <c r="Z127" s="24">
        <v>0</v>
      </c>
      <c r="AA127" s="24">
        <v>0</v>
      </c>
      <c r="AB127" s="24">
        <v>0</v>
      </c>
      <c r="AC127" s="24">
        <v>1.05</v>
      </c>
      <c r="AD127" s="24">
        <f t="shared" si="436"/>
        <v>1.0521638760000001</v>
      </c>
      <c r="AE127" s="24">
        <v>0</v>
      </c>
      <c r="AF127" s="24">
        <v>0</v>
      </c>
      <c r="AG127" s="24">
        <v>0</v>
      </c>
      <c r="AH127" s="24">
        <v>1.0521638760000001</v>
      </c>
      <c r="AI127" s="24">
        <f t="shared" si="437"/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f t="shared" si="438"/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f t="shared" si="439"/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f t="shared" si="440"/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f t="shared" si="441"/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f t="shared" si="442"/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f t="shared" si="443"/>
        <v>0</v>
      </c>
      <c r="BN127" s="24">
        <v>0</v>
      </c>
      <c r="BO127" s="24">
        <v>0</v>
      </c>
      <c r="BP127" s="24">
        <v>0</v>
      </c>
      <c r="BQ127" s="24">
        <v>0</v>
      </c>
      <c r="BR127" s="24">
        <f t="shared" si="444"/>
        <v>0</v>
      </c>
      <c r="BS127" s="24">
        <v>0</v>
      </c>
      <c r="BT127" s="24">
        <v>0</v>
      </c>
      <c r="BU127" s="24">
        <v>0</v>
      </c>
      <c r="BV127" s="24">
        <v>0</v>
      </c>
      <c r="BW127" s="24">
        <f t="shared" si="445"/>
        <v>0</v>
      </c>
      <c r="BX127" s="24">
        <v>0</v>
      </c>
      <c r="BY127" s="24">
        <v>0</v>
      </c>
      <c r="BZ127" s="24">
        <v>0</v>
      </c>
      <c r="CA127" s="24">
        <v>0</v>
      </c>
      <c r="CB127" s="24">
        <f t="shared" si="446"/>
        <v>0</v>
      </c>
      <c r="CC127" s="24">
        <v>0</v>
      </c>
      <c r="CD127" s="24">
        <v>0</v>
      </c>
      <c r="CE127" s="24">
        <v>0</v>
      </c>
      <c r="CF127" s="24">
        <v>0</v>
      </c>
      <c r="CG127" s="24">
        <f t="shared" si="447"/>
        <v>0</v>
      </c>
      <c r="CH127" s="24">
        <v>0</v>
      </c>
      <c r="CI127" s="24">
        <v>0</v>
      </c>
      <c r="CJ127" s="24">
        <v>0</v>
      </c>
      <c r="CK127" s="24">
        <v>0</v>
      </c>
      <c r="CL127" s="24">
        <f t="shared" si="448"/>
        <v>0</v>
      </c>
      <c r="CM127" s="24">
        <v>0</v>
      </c>
      <c r="CN127" s="24">
        <v>0</v>
      </c>
      <c r="CO127" s="24">
        <v>0</v>
      </c>
      <c r="CP127" s="24">
        <v>0</v>
      </c>
      <c r="CQ127" s="24">
        <f t="shared" si="423"/>
        <v>0</v>
      </c>
      <c r="CR127" s="24">
        <f t="shared" si="424"/>
        <v>0</v>
      </c>
      <c r="CS127" s="24">
        <f t="shared" si="425"/>
        <v>0</v>
      </c>
      <c r="CT127" s="24">
        <f t="shared" si="426"/>
        <v>0</v>
      </c>
      <c r="CU127" s="24">
        <f t="shared" si="427"/>
        <v>0</v>
      </c>
      <c r="CV127" s="24">
        <f t="shared" si="428"/>
        <v>0</v>
      </c>
      <c r="CW127" s="24">
        <f t="shared" si="429"/>
        <v>0</v>
      </c>
      <c r="CX127" s="24">
        <f t="shared" si="430"/>
        <v>0</v>
      </c>
      <c r="CY127" s="24">
        <f t="shared" si="431"/>
        <v>0</v>
      </c>
      <c r="CZ127" s="24">
        <f t="shared" si="432"/>
        <v>0</v>
      </c>
      <c r="DA127" s="108" t="s">
        <v>415</v>
      </c>
      <c r="DB127" s="74"/>
      <c r="DC127" s="74"/>
      <c r="DD127" s="74"/>
      <c r="DE127" s="74"/>
      <c r="DF127" s="74"/>
      <c r="DG127" s="74"/>
      <c r="DH127" s="74"/>
      <c r="DI127" s="74"/>
      <c r="DJ127" s="74"/>
      <c r="DK127" s="74"/>
    </row>
    <row r="128" spans="1:115" s="4" customFormat="1" ht="63" x14ac:dyDescent="0.25">
      <c r="A128" s="46" t="s">
        <v>168</v>
      </c>
      <c r="B128" s="106" t="s">
        <v>370</v>
      </c>
      <c r="C128" s="101" t="s">
        <v>371</v>
      </c>
      <c r="D128" s="105" t="s">
        <v>275</v>
      </c>
      <c r="E128" s="105">
        <v>2023</v>
      </c>
      <c r="F128" s="105">
        <v>2023</v>
      </c>
      <c r="G128" s="105">
        <v>2023</v>
      </c>
      <c r="H128" s="26" t="s">
        <v>81</v>
      </c>
      <c r="I128" s="24">
        <f t="shared" si="433"/>
        <v>0.78959999999999997</v>
      </c>
      <c r="J128" s="3" t="s">
        <v>402</v>
      </c>
      <c r="K128" s="26" t="s">
        <v>81</v>
      </c>
      <c r="L128" s="19">
        <f t="shared" si="434"/>
        <v>0.78959999999999997</v>
      </c>
      <c r="M128" s="3" t="s">
        <v>397</v>
      </c>
      <c r="N128" s="24">
        <v>0</v>
      </c>
      <c r="O128" s="24">
        <v>0</v>
      </c>
      <c r="P128" s="26" t="s">
        <v>81</v>
      </c>
      <c r="Q128" s="24">
        <v>0</v>
      </c>
      <c r="R128" s="26" t="s">
        <v>81</v>
      </c>
      <c r="S128" s="28" t="s">
        <v>81</v>
      </c>
      <c r="T128" s="19">
        <f t="shared" si="404"/>
        <v>0.78959999999999997</v>
      </c>
      <c r="U128" s="24">
        <f t="shared" si="405"/>
        <v>0.78959999999999997</v>
      </c>
      <c r="V128" s="19">
        <f t="shared" si="406"/>
        <v>0.78959999999999997</v>
      </c>
      <c r="W128" s="19">
        <f t="shared" si="407"/>
        <v>0</v>
      </c>
      <c r="X128" s="24">
        <f t="shared" si="408"/>
        <v>0</v>
      </c>
      <c r="Y128" s="24">
        <f t="shared" si="435"/>
        <v>0.78959999999999997</v>
      </c>
      <c r="Z128" s="24">
        <v>0</v>
      </c>
      <c r="AA128" s="24">
        <v>0</v>
      </c>
      <c r="AB128" s="24">
        <v>0</v>
      </c>
      <c r="AC128" s="24">
        <v>0.78959999999999997</v>
      </c>
      <c r="AD128" s="24">
        <f t="shared" si="436"/>
        <v>0.78959999999999997</v>
      </c>
      <c r="AE128" s="24">
        <v>0</v>
      </c>
      <c r="AF128" s="24">
        <v>0</v>
      </c>
      <c r="AG128" s="24">
        <v>0</v>
      </c>
      <c r="AH128" s="24">
        <v>0.78959999999999997</v>
      </c>
      <c r="AI128" s="24">
        <f t="shared" si="437"/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f t="shared" si="438"/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f t="shared" si="439"/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f t="shared" si="440"/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f t="shared" si="441"/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f t="shared" si="442"/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f t="shared" si="443"/>
        <v>0</v>
      </c>
      <c r="BN128" s="24">
        <v>0</v>
      </c>
      <c r="BO128" s="24">
        <v>0</v>
      </c>
      <c r="BP128" s="24">
        <v>0</v>
      </c>
      <c r="BQ128" s="24">
        <v>0</v>
      </c>
      <c r="BR128" s="24">
        <f t="shared" si="444"/>
        <v>0</v>
      </c>
      <c r="BS128" s="24">
        <v>0</v>
      </c>
      <c r="BT128" s="24">
        <v>0</v>
      </c>
      <c r="BU128" s="24">
        <v>0</v>
      </c>
      <c r="BV128" s="24">
        <v>0</v>
      </c>
      <c r="BW128" s="24">
        <f t="shared" si="445"/>
        <v>0</v>
      </c>
      <c r="BX128" s="24">
        <v>0</v>
      </c>
      <c r="BY128" s="24">
        <v>0</v>
      </c>
      <c r="BZ128" s="24">
        <v>0</v>
      </c>
      <c r="CA128" s="24">
        <v>0</v>
      </c>
      <c r="CB128" s="24">
        <f t="shared" si="446"/>
        <v>0</v>
      </c>
      <c r="CC128" s="24">
        <v>0</v>
      </c>
      <c r="CD128" s="24">
        <v>0</v>
      </c>
      <c r="CE128" s="24">
        <v>0</v>
      </c>
      <c r="CF128" s="24">
        <v>0</v>
      </c>
      <c r="CG128" s="24">
        <f t="shared" si="447"/>
        <v>0</v>
      </c>
      <c r="CH128" s="24">
        <v>0</v>
      </c>
      <c r="CI128" s="24">
        <v>0</v>
      </c>
      <c r="CJ128" s="24">
        <v>0</v>
      </c>
      <c r="CK128" s="24">
        <v>0</v>
      </c>
      <c r="CL128" s="24">
        <f t="shared" si="448"/>
        <v>0</v>
      </c>
      <c r="CM128" s="24">
        <v>0</v>
      </c>
      <c r="CN128" s="24">
        <v>0</v>
      </c>
      <c r="CO128" s="24">
        <v>0</v>
      </c>
      <c r="CP128" s="24">
        <v>0</v>
      </c>
      <c r="CQ128" s="24">
        <f t="shared" si="423"/>
        <v>0</v>
      </c>
      <c r="CR128" s="24">
        <f t="shared" si="424"/>
        <v>0</v>
      </c>
      <c r="CS128" s="24">
        <f t="shared" si="425"/>
        <v>0</v>
      </c>
      <c r="CT128" s="24">
        <f t="shared" si="426"/>
        <v>0</v>
      </c>
      <c r="CU128" s="24">
        <f t="shared" si="427"/>
        <v>0</v>
      </c>
      <c r="CV128" s="24">
        <f t="shared" si="428"/>
        <v>0</v>
      </c>
      <c r="CW128" s="24">
        <f t="shared" si="429"/>
        <v>0</v>
      </c>
      <c r="CX128" s="24">
        <f t="shared" si="430"/>
        <v>0</v>
      </c>
      <c r="CY128" s="24">
        <f t="shared" si="431"/>
        <v>0</v>
      </c>
      <c r="CZ128" s="24">
        <f t="shared" si="432"/>
        <v>0</v>
      </c>
      <c r="DA128" s="108" t="s">
        <v>81</v>
      </c>
      <c r="DB128" s="74"/>
      <c r="DC128" s="74"/>
      <c r="DD128" s="74"/>
      <c r="DE128" s="74"/>
      <c r="DF128" s="74"/>
      <c r="DG128" s="74"/>
      <c r="DH128" s="74"/>
      <c r="DI128" s="74"/>
      <c r="DJ128" s="74"/>
      <c r="DK128" s="74"/>
    </row>
    <row r="129" spans="1:115" s="4" customFormat="1" ht="63" x14ac:dyDescent="0.25">
      <c r="A129" s="46" t="s">
        <v>168</v>
      </c>
      <c r="B129" s="106" t="s">
        <v>372</v>
      </c>
      <c r="C129" s="101" t="s">
        <v>373</v>
      </c>
      <c r="D129" s="105" t="s">
        <v>275</v>
      </c>
      <c r="E129" s="105">
        <v>2023</v>
      </c>
      <c r="F129" s="105">
        <v>2023</v>
      </c>
      <c r="G129" s="105">
        <v>2023</v>
      </c>
      <c r="H129" s="26" t="s">
        <v>81</v>
      </c>
      <c r="I129" s="24">
        <f>T129</f>
        <v>0.117625464</v>
      </c>
      <c r="J129" s="3" t="s">
        <v>402</v>
      </c>
      <c r="K129" s="26" t="s">
        <v>81</v>
      </c>
      <c r="L129" s="19">
        <f t="shared" si="434"/>
        <v>0.117625464</v>
      </c>
      <c r="M129" s="3" t="s">
        <v>397</v>
      </c>
      <c r="N129" s="24">
        <v>0</v>
      </c>
      <c r="O129" s="24">
        <v>0</v>
      </c>
      <c r="P129" s="26" t="s">
        <v>81</v>
      </c>
      <c r="Q129" s="24">
        <v>0</v>
      </c>
      <c r="R129" s="26" t="s">
        <v>81</v>
      </c>
      <c r="S129" s="28" t="s">
        <v>81</v>
      </c>
      <c r="T129" s="19">
        <f t="shared" si="404"/>
        <v>0.117625464</v>
      </c>
      <c r="U129" s="24">
        <f t="shared" si="405"/>
        <v>0.117625464</v>
      </c>
      <c r="V129" s="19">
        <f>Y129+AI129+AS129+BC129+BM129+BW129+CG129</f>
        <v>0.117625464</v>
      </c>
      <c r="W129" s="19">
        <f>AI129+AS129+BC129+BM129+BW129+CG129</f>
        <v>0</v>
      </c>
      <c r="X129" s="24">
        <f t="shared" si="408"/>
        <v>0</v>
      </c>
      <c r="Y129" s="24">
        <f t="shared" si="435"/>
        <v>0.117625464</v>
      </c>
      <c r="Z129" s="24">
        <v>0</v>
      </c>
      <c r="AA129" s="24">
        <v>0</v>
      </c>
      <c r="AB129" s="24">
        <v>0</v>
      </c>
      <c r="AC129" s="24">
        <v>0.117625464</v>
      </c>
      <c r="AD129" s="24">
        <f t="shared" si="436"/>
        <v>0.117625464</v>
      </c>
      <c r="AE129" s="24">
        <v>0</v>
      </c>
      <c r="AF129" s="24">
        <v>0</v>
      </c>
      <c r="AG129" s="24">
        <v>0</v>
      </c>
      <c r="AH129" s="24">
        <v>0.117625464</v>
      </c>
      <c r="AI129" s="24">
        <f t="shared" si="437"/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f t="shared" si="438"/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f t="shared" si="439"/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f t="shared" si="440"/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f t="shared" si="441"/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f t="shared" si="442"/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f t="shared" si="443"/>
        <v>0</v>
      </c>
      <c r="BN129" s="24">
        <v>0</v>
      </c>
      <c r="BO129" s="24">
        <v>0</v>
      </c>
      <c r="BP129" s="24">
        <v>0</v>
      </c>
      <c r="BQ129" s="24">
        <v>0</v>
      </c>
      <c r="BR129" s="24">
        <f t="shared" si="444"/>
        <v>0</v>
      </c>
      <c r="BS129" s="24">
        <v>0</v>
      </c>
      <c r="BT129" s="24">
        <v>0</v>
      </c>
      <c r="BU129" s="24">
        <v>0</v>
      </c>
      <c r="BV129" s="24">
        <v>0</v>
      </c>
      <c r="BW129" s="24">
        <f t="shared" si="445"/>
        <v>0</v>
      </c>
      <c r="BX129" s="24">
        <v>0</v>
      </c>
      <c r="BY129" s="24">
        <v>0</v>
      </c>
      <c r="BZ129" s="24">
        <v>0</v>
      </c>
      <c r="CA129" s="24">
        <v>0</v>
      </c>
      <c r="CB129" s="24">
        <f t="shared" si="446"/>
        <v>0</v>
      </c>
      <c r="CC129" s="24">
        <v>0</v>
      </c>
      <c r="CD129" s="24">
        <v>0</v>
      </c>
      <c r="CE129" s="24">
        <v>0</v>
      </c>
      <c r="CF129" s="24">
        <v>0</v>
      </c>
      <c r="CG129" s="24">
        <f t="shared" si="447"/>
        <v>0</v>
      </c>
      <c r="CH129" s="24">
        <v>0</v>
      </c>
      <c r="CI129" s="24">
        <v>0</v>
      </c>
      <c r="CJ129" s="24">
        <v>0</v>
      </c>
      <c r="CK129" s="24">
        <v>0</v>
      </c>
      <c r="CL129" s="24">
        <f t="shared" si="448"/>
        <v>0</v>
      </c>
      <c r="CM129" s="24">
        <v>0</v>
      </c>
      <c r="CN129" s="24">
        <v>0</v>
      </c>
      <c r="CO129" s="24">
        <v>0</v>
      </c>
      <c r="CP129" s="24">
        <v>0</v>
      </c>
      <c r="CQ129" s="24">
        <f t="shared" si="423"/>
        <v>0</v>
      </c>
      <c r="CR129" s="24">
        <f t="shared" si="424"/>
        <v>0</v>
      </c>
      <c r="CS129" s="24">
        <f t="shared" si="425"/>
        <v>0</v>
      </c>
      <c r="CT129" s="24">
        <f t="shared" si="426"/>
        <v>0</v>
      </c>
      <c r="CU129" s="24">
        <f t="shared" si="427"/>
        <v>0</v>
      </c>
      <c r="CV129" s="24">
        <f t="shared" si="428"/>
        <v>0</v>
      </c>
      <c r="CW129" s="24">
        <f t="shared" si="429"/>
        <v>0</v>
      </c>
      <c r="CX129" s="24">
        <f t="shared" si="430"/>
        <v>0</v>
      </c>
      <c r="CY129" s="24">
        <f t="shared" si="431"/>
        <v>0</v>
      </c>
      <c r="CZ129" s="24">
        <f t="shared" si="432"/>
        <v>0</v>
      </c>
      <c r="DA129" s="108" t="s">
        <v>81</v>
      </c>
      <c r="DB129" s="74"/>
      <c r="DC129" s="74"/>
      <c r="DD129" s="74"/>
      <c r="DE129" s="74"/>
      <c r="DF129" s="74"/>
      <c r="DG129" s="74"/>
      <c r="DH129" s="74"/>
      <c r="DI129" s="74"/>
      <c r="DJ129" s="74"/>
      <c r="DK129" s="74"/>
    </row>
    <row r="130" spans="1:115" s="4" customFormat="1" ht="63" x14ac:dyDescent="0.25">
      <c r="A130" s="46" t="s">
        <v>168</v>
      </c>
      <c r="B130" s="106" t="s">
        <v>374</v>
      </c>
      <c r="C130" s="101" t="s">
        <v>375</v>
      </c>
      <c r="D130" s="105" t="s">
        <v>189</v>
      </c>
      <c r="E130" s="105">
        <v>2023</v>
      </c>
      <c r="F130" s="105" t="s">
        <v>81</v>
      </c>
      <c r="G130" s="105">
        <v>2024</v>
      </c>
      <c r="H130" s="26" t="s">
        <v>81</v>
      </c>
      <c r="I130" s="24">
        <v>6.1634001100000004</v>
      </c>
      <c r="J130" s="3" t="s">
        <v>205</v>
      </c>
      <c r="K130" s="26" t="s">
        <v>81</v>
      </c>
      <c r="L130" s="19">
        <f t="shared" si="434"/>
        <v>6.1634001100000004</v>
      </c>
      <c r="M130" s="3" t="s">
        <v>205</v>
      </c>
      <c r="N130" s="24">
        <v>0</v>
      </c>
      <c r="O130" s="24">
        <v>0</v>
      </c>
      <c r="P130" s="26" t="s">
        <v>81</v>
      </c>
      <c r="Q130" s="24">
        <v>0</v>
      </c>
      <c r="R130" s="26" t="s">
        <v>81</v>
      </c>
      <c r="S130" s="28" t="s">
        <v>81</v>
      </c>
      <c r="T130" s="19">
        <f t="shared" si="404"/>
        <v>0</v>
      </c>
      <c r="U130" s="24">
        <f t="shared" si="405"/>
        <v>6.1634001100000004</v>
      </c>
      <c r="V130" s="19">
        <f t="shared" si="406"/>
        <v>0</v>
      </c>
      <c r="W130" s="19">
        <f t="shared" si="407"/>
        <v>0</v>
      </c>
      <c r="X130" s="24">
        <f t="shared" si="408"/>
        <v>4.3143500000000001</v>
      </c>
      <c r="Y130" s="24">
        <f t="shared" si="435"/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f t="shared" si="436"/>
        <v>1.8490501100000001</v>
      </c>
      <c r="AE130" s="24">
        <v>0</v>
      </c>
      <c r="AF130" s="24">
        <v>0</v>
      </c>
      <c r="AG130" s="24">
        <v>1.8490501100000001</v>
      </c>
      <c r="AH130" s="24">
        <v>0</v>
      </c>
      <c r="AI130" s="24">
        <f t="shared" si="437"/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f t="shared" si="438"/>
        <v>4.3143500000000001</v>
      </c>
      <c r="AO130" s="24">
        <v>0</v>
      </c>
      <c r="AP130" s="24">
        <v>0</v>
      </c>
      <c r="AQ130" s="24">
        <v>0</v>
      </c>
      <c r="AR130" s="24">
        <v>4.3143500000000001</v>
      </c>
      <c r="AS130" s="24">
        <f t="shared" si="439"/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f t="shared" si="440"/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f t="shared" si="441"/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f t="shared" si="442"/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f t="shared" si="443"/>
        <v>0</v>
      </c>
      <c r="BN130" s="24">
        <v>0</v>
      </c>
      <c r="BO130" s="24">
        <v>0</v>
      </c>
      <c r="BP130" s="24">
        <v>0</v>
      </c>
      <c r="BQ130" s="24">
        <v>0</v>
      </c>
      <c r="BR130" s="24">
        <f t="shared" si="444"/>
        <v>0</v>
      </c>
      <c r="BS130" s="24">
        <v>0</v>
      </c>
      <c r="BT130" s="24">
        <v>0</v>
      </c>
      <c r="BU130" s="24">
        <v>0</v>
      </c>
      <c r="BV130" s="24">
        <v>0</v>
      </c>
      <c r="BW130" s="24">
        <f t="shared" si="445"/>
        <v>0</v>
      </c>
      <c r="BX130" s="24">
        <v>0</v>
      </c>
      <c r="BY130" s="24">
        <v>0</v>
      </c>
      <c r="BZ130" s="24">
        <v>0</v>
      </c>
      <c r="CA130" s="24">
        <v>0</v>
      </c>
      <c r="CB130" s="24">
        <f t="shared" si="446"/>
        <v>0</v>
      </c>
      <c r="CC130" s="24">
        <v>0</v>
      </c>
      <c r="CD130" s="24">
        <v>0</v>
      </c>
      <c r="CE130" s="24">
        <v>0</v>
      </c>
      <c r="CF130" s="24">
        <v>0</v>
      </c>
      <c r="CG130" s="24">
        <f t="shared" si="447"/>
        <v>0</v>
      </c>
      <c r="CH130" s="24">
        <v>0</v>
      </c>
      <c r="CI130" s="24">
        <v>0</v>
      </c>
      <c r="CJ130" s="24">
        <v>0</v>
      </c>
      <c r="CK130" s="24">
        <v>0</v>
      </c>
      <c r="CL130" s="24">
        <f t="shared" si="448"/>
        <v>0</v>
      </c>
      <c r="CM130" s="24">
        <v>0</v>
      </c>
      <c r="CN130" s="24">
        <v>0</v>
      </c>
      <c r="CO130" s="24">
        <v>0</v>
      </c>
      <c r="CP130" s="24">
        <v>0</v>
      </c>
      <c r="CQ130" s="24">
        <f t="shared" si="423"/>
        <v>0</v>
      </c>
      <c r="CR130" s="24">
        <f t="shared" si="424"/>
        <v>0</v>
      </c>
      <c r="CS130" s="24">
        <f t="shared" si="425"/>
        <v>0</v>
      </c>
      <c r="CT130" s="24">
        <f t="shared" si="426"/>
        <v>0</v>
      </c>
      <c r="CU130" s="24">
        <f t="shared" si="427"/>
        <v>0</v>
      </c>
      <c r="CV130" s="24">
        <f t="shared" si="428"/>
        <v>4.3143500000000001</v>
      </c>
      <c r="CW130" s="24">
        <f t="shared" si="429"/>
        <v>0</v>
      </c>
      <c r="CX130" s="24">
        <f t="shared" si="430"/>
        <v>0</v>
      </c>
      <c r="CY130" s="24">
        <f t="shared" si="431"/>
        <v>0</v>
      </c>
      <c r="CZ130" s="24">
        <f t="shared" si="432"/>
        <v>4.3143500000000001</v>
      </c>
      <c r="DA130" s="108" t="s">
        <v>416</v>
      </c>
      <c r="DB130" s="74"/>
      <c r="DC130" s="74"/>
      <c r="DD130" s="74"/>
      <c r="DE130" s="74"/>
      <c r="DF130" s="74"/>
      <c r="DG130" s="74"/>
      <c r="DH130" s="74"/>
      <c r="DI130" s="74"/>
      <c r="DJ130" s="74"/>
      <c r="DK130" s="74"/>
    </row>
    <row r="131" spans="1:115" s="4" customFormat="1" ht="31.5" x14ac:dyDescent="0.25">
      <c r="A131" s="46" t="s">
        <v>168</v>
      </c>
      <c r="B131" s="106" t="s">
        <v>376</v>
      </c>
      <c r="C131" s="101" t="s">
        <v>377</v>
      </c>
      <c r="D131" s="105" t="s">
        <v>189</v>
      </c>
      <c r="E131" s="105">
        <v>2024</v>
      </c>
      <c r="F131" s="105" t="s">
        <v>81</v>
      </c>
      <c r="G131" s="105">
        <v>2024</v>
      </c>
      <c r="H131" s="26" t="s">
        <v>81</v>
      </c>
      <c r="I131" s="24">
        <v>0.58736999999999995</v>
      </c>
      <c r="J131" s="3" t="s">
        <v>420</v>
      </c>
      <c r="K131" s="26" t="s">
        <v>81</v>
      </c>
      <c r="L131" s="19">
        <f t="shared" si="434"/>
        <v>0.58736999999999995</v>
      </c>
      <c r="M131" s="3" t="s">
        <v>420</v>
      </c>
      <c r="N131" s="24">
        <v>0</v>
      </c>
      <c r="O131" s="24">
        <v>0</v>
      </c>
      <c r="P131" s="26" t="s">
        <v>81</v>
      </c>
      <c r="Q131" s="24">
        <v>0</v>
      </c>
      <c r="R131" s="26" t="s">
        <v>81</v>
      </c>
      <c r="S131" s="28" t="s">
        <v>81</v>
      </c>
      <c r="T131" s="19">
        <f t="shared" si="404"/>
        <v>0</v>
      </c>
      <c r="U131" s="24">
        <f t="shared" si="405"/>
        <v>0.58736999999999995</v>
      </c>
      <c r="V131" s="19">
        <f t="shared" si="406"/>
        <v>0</v>
      </c>
      <c r="W131" s="19">
        <f t="shared" si="407"/>
        <v>0</v>
      </c>
      <c r="X131" s="24">
        <f t="shared" si="408"/>
        <v>0.58736999999999995</v>
      </c>
      <c r="Y131" s="24">
        <f t="shared" si="435"/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f t="shared" si="436"/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f t="shared" si="437"/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f t="shared" si="438"/>
        <v>0.58736999999999995</v>
      </c>
      <c r="AO131" s="24">
        <v>0</v>
      </c>
      <c r="AP131" s="24">
        <v>0</v>
      </c>
      <c r="AQ131" s="24">
        <v>0.58736999999999995</v>
      </c>
      <c r="AR131" s="24">
        <v>0</v>
      </c>
      <c r="AS131" s="24">
        <f t="shared" si="439"/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f t="shared" si="440"/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f t="shared" si="441"/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f t="shared" si="442"/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f t="shared" si="443"/>
        <v>0</v>
      </c>
      <c r="BN131" s="24">
        <v>0</v>
      </c>
      <c r="BO131" s="24">
        <v>0</v>
      </c>
      <c r="BP131" s="24">
        <v>0</v>
      </c>
      <c r="BQ131" s="24">
        <v>0</v>
      </c>
      <c r="BR131" s="24">
        <f t="shared" si="444"/>
        <v>0</v>
      </c>
      <c r="BS131" s="24">
        <v>0</v>
      </c>
      <c r="BT131" s="24">
        <v>0</v>
      </c>
      <c r="BU131" s="24">
        <v>0</v>
      </c>
      <c r="BV131" s="24">
        <v>0</v>
      </c>
      <c r="BW131" s="24">
        <f t="shared" si="445"/>
        <v>0</v>
      </c>
      <c r="BX131" s="24">
        <v>0</v>
      </c>
      <c r="BY131" s="24">
        <v>0</v>
      </c>
      <c r="BZ131" s="24">
        <v>0</v>
      </c>
      <c r="CA131" s="24">
        <v>0</v>
      </c>
      <c r="CB131" s="24">
        <f t="shared" si="446"/>
        <v>0</v>
      </c>
      <c r="CC131" s="24">
        <v>0</v>
      </c>
      <c r="CD131" s="24">
        <v>0</v>
      </c>
      <c r="CE131" s="24">
        <v>0</v>
      </c>
      <c r="CF131" s="24">
        <v>0</v>
      </c>
      <c r="CG131" s="24">
        <f t="shared" si="447"/>
        <v>0</v>
      </c>
      <c r="CH131" s="24">
        <v>0</v>
      </c>
      <c r="CI131" s="24">
        <v>0</v>
      </c>
      <c r="CJ131" s="24">
        <v>0</v>
      </c>
      <c r="CK131" s="24">
        <v>0</v>
      </c>
      <c r="CL131" s="24">
        <f t="shared" si="448"/>
        <v>0</v>
      </c>
      <c r="CM131" s="24">
        <v>0</v>
      </c>
      <c r="CN131" s="24">
        <v>0</v>
      </c>
      <c r="CO131" s="24">
        <v>0</v>
      </c>
      <c r="CP131" s="24">
        <v>0</v>
      </c>
      <c r="CQ131" s="24">
        <f t="shared" si="423"/>
        <v>0</v>
      </c>
      <c r="CR131" s="24">
        <f t="shared" si="424"/>
        <v>0</v>
      </c>
      <c r="CS131" s="24">
        <f t="shared" si="425"/>
        <v>0</v>
      </c>
      <c r="CT131" s="24">
        <f t="shared" si="426"/>
        <v>0</v>
      </c>
      <c r="CU131" s="24">
        <f t="shared" si="427"/>
        <v>0</v>
      </c>
      <c r="CV131" s="24">
        <f t="shared" si="428"/>
        <v>0.58736999999999995</v>
      </c>
      <c r="CW131" s="24">
        <f t="shared" si="429"/>
        <v>0</v>
      </c>
      <c r="CX131" s="24">
        <f t="shared" si="430"/>
        <v>0</v>
      </c>
      <c r="CY131" s="24">
        <f t="shared" si="431"/>
        <v>0.58736999999999995</v>
      </c>
      <c r="CZ131" s="24">
        <f t="shared" si="432"/>
        <v>0</v>
      </c>
      <c r="DA131" s="108" t="s">
        <v>417</v>
      </c>
      <c r="DB131" s="74"/>
      <c r="DC131" s="74"/>
      <c r="DD131" s="74"/>
      <c r="DE131" s="74"/>
      <c r="DF131" s="74"/>
      <c r="DG131" s="74"/>
      <c r="DH131" s="74"/>
      <c r="DI131" s="74"/>
      <c r="DJ131" s="74"/>
      <c r="DK131" s="74"/>
    </row>
    <row r="132" spans="1:115" s="4" customFormat="1" ht="31.5" x14ac:dyDescent="0.25">
      <c r="A132" s="46" t="s">
        <v>168</v>
      </c>
      <c r="B132" s="106" t="s">
        <v>378</v>
      </c>
      <c r="C132" s="101" t="s">
        <v>379</v>
      </c>
      <c r="D132" s="105" t="s">
        <v>189</v>
      </c>
      <c r="E132" s="105">
        <v>2024</v>
      </c>
      <c r="F132" s="105" t="s">
        <v>81</v>
      </c>
      <c r="G132" s="105">
        <v>2024</v>
      </c>
      <c r="H132" s="26" t="s">
        <v>81</v>
      </c>
      <c r="I132" s="24">
        <v>1.9383300000000001</v>
      </c>
      <c r="J132" s="3" t="s">
        <v>420</v>
      </c>
      <c r="K132" s="26" t="s">
        <v>81</v>
      </c>
      <c r="L132" s="19">
        <f t="shared" si="434"/>
        <v>1.9383300000000001</v>
      </c>
      <c r="M132" s="3" t="s">
        <v>420</v>
      </c>
      <c r="N132" s="24">
        <v>0</v>
      </c>
      <c r="O132" s="24">
        <v>0</v>
      </c>
      <c r="P132" s="26" t="s">
        <v>81</v>
      </c>
      <c r="Q132" s="24">
        <v>0</v>
      </c>
      <c r="R132" s="26" t="s">
        <v>81</v>
      </c>
      <c r="S132" s="28" t="s">
        <v>81</v>
      </c>
      <c r="T132" s="19">
        <f t="shared" si="404"/>
        <v>0</v>
      </c>
      <c r="U132" s="24">
        <f t="shared" si="405"/>
        <v>1.9383300000000001</v>
      </c>
      <c r="V132" s="19">
        <f t="shared" si="406"/>
        <v>0</v>
      </c>
      <c r="W132" s="19">
        <f t="shared" si="407"/>
        <v>0</v>
      </c>
      <c r="X132" s="24">
        <f t="shared" si="408"/>
        <v>1.9383300000000001</v>
      </c>
      <c r="Y132" s="24">
        <f t="shared" si="435"/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f t="shared" si="436"/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f t="shared" si="437"/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f t="shared" si="438"/>
        <v>1.9383300000000001</v>
      </c>
      <c r="AO132" s="24">
        <v>0</v>
      </c>
      <c r="AP132" s="24">
        <v>0</v>
      </c>
      <c r="AQ132" s="24">
        <v>0.10833</v>
      </c>
      <c r="AR132" s="24">
        <v>1.83</v>
      </c>
      <c r="AS132" s="24">
        <f t="shared" si="439"/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f t="shared" si="440"/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f t="shared" si="441"/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f t="shared" si="442"/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f t="shared" si="443"/>
        <v>0</v>
      </c>
      <c r="BN132" s="24">
        <v>0</v>
      </c>
      <c r="BO132" s="24">
        <v>0</v>
      </c>
      <c r="BP132" s="24">
        <v>0</v>
      </c>
      <c r="BQ132" s="24">
        <v>0</v>
      </c>
      <c r="BR132" s="24">
        <f t="shared" si="444"/>
        <v>0</v>
      </c>
      <c r="BS132" s="24">
        <v>0</v>
      </c>
      <c r="BT132" s="24">
        <v>0</v>
      </c>
      <c r="BU132" s="24">
        <v>0</v>
      </c>
      <c r="BV132" s="24">
        <v>0</v>
      </c>
      <c r="BW132" s="24">
        <f t="shared" si="445"/>
        <v>0</v>
      </c>
      <c r="BX132" s="24">
        <v>0</v>
      </c>
      <c r="BY132" s="24">
        <v>0</v>
      </c>
      <c r="BZ132" s="24">
        <v>0</v>
      </c>
      <c r="CA132" s="24">
        <v>0</v>
      </c>
      <c r="CB132" s="24">
        <f t="shared" si="446"/>
        <v>0</v>
      </c>
      <c r="CC132" s="24">
        <v>0</v>
      </c>
      <c r="CD132" s="24">
        <v>0</v>
      </c>
      <c r="CE132" s="24">
        <v>0</v>
      </c>
      <c r="CF132" s="24">
        <v>0</v>
      </c>
      <c r="CG132" s="24">
        <f t="shared" si="447"/>
        <v>0</v>
      </c>
      <c r="CH132" s="24">
        <v>0</v>
      </c>
      <c r="CI132" s="24">
        <v>0</v>
      </c>
      <c r="CJ132" s="24">
        <v>0</v>
      </c>
      <c r="CK132" s="24">
        <v>0</v>
      </c>
      <c r="CL132" s="24">
        <f t="shared" si="448"/>
        <v>0</v>
      </c>
      <c r="CM132" s="24">
        <v>0</v>
      </c>
      <c r="CN132" s="24">
        <v>0</v>
      </c>
      <c r="CO132" s="24">
        <v>0</v>
      </c>
      <c r="CP132" s="24">
        <v>0</v>
      </c>
      <c r="CQ132" s="24">
        <f t="shared" si="423"/>
        <v>0</v>
      </c>
      <c r="CR132" s="24">
        <f t="shared" si="424"/>
        <v>0</v>
      </c>
      <c r="CS132" s="24">
        <f t="shared" si="425"/>
        <v>0</v>
      </c>
      <c r="CT132" s="24">
        <f t="shared" si="426"/>
        <v>0</v>
      </c>
      <c r="CU132" s="24">
        <f t="shared" si="427"/>
        <v>0</v>
      </c>
      <c r="CV132" s="24">
        <f t="shared" si="428"/>
        <v>1.9383300000000001</v>
      </c>
      <c r="CW132" s="24">
        <f t="shared" si="429"/>
        <v>0</v>
      </c>
      <c r="CX132" s="24">
        <f t="shared" si="430"/>
        <v>0</v>
      </c>
      <c r="CY132" s="24">
        <f t="shared" si="431"/>
        <v>0.10833</v>
      </c>
      <c r="CZ132" s="24">
        <f t="shared" si="432"/>
        <v>1.83</v>
      </c>
      <c r="DA132" s="108" t="s">
        <v>418</v>
      </c>
      <c r="DB132" s="74"/>
      <c r="DC132" s="74"/>
      <c r="DD132" s="74"/>
      <c r="DE132" s="74"/>
      <c r="DF132" s="74"/>
      <c r="DG132" s="74"/>
      <c r="DH132" s="74"/>
      <c r="DI132" s="74"/>
      <c r="DJ132" s="74"/>
      <c r="DK132" s="74"/>
    </row>
    <row r="133" spans="1:115" ht="47.25" x14ac:dyDescent="0.25">
      <c r="A133" s="71" t="s">
        <v>168</v>
      </c>
      <c r="B133" s="114" t="s">
        <v>178</v>
      </c>
      <c r="C133" s="5" t="s">
        <v>234</v>
      </c>
      <c r="D133" s="5" t="s">
        <v>189</v>
      </c>
      <c r="E133" s="5">
        <v>2026</v>
      </c>
      <c r="F133" s="90">
        <v>2026</v>
      </c>
      <c r="G133" s="113">
        <v>2026</v>
      </c>
      <c r="H133" s="5" t="s">
        <v>81</v>
      </c>
      <c r="I133" s="19">
        <f>T133</f>
        <v>20.419180000000001</v>
      </c>
      <c r="J133" s="90">
        <v>12.202299999999999</v>
      </c>
      <c r="K133" s="5" t="s">
        <v>81</v>
      </c>
      <c r="L133" s="19">
        <f t="shared" ref="L133:L147" si="464">U133</f>
        <v>20.419180000000001</v>
      </c>
      <c r="M133" s="5">
        <v>12.202299999999999</v>
      </c>
      <c r="N133" s="19">
        <v>0</v>
      </c>
      <c r="O133" s="19">
        <v>0</v>
      </c>
      <c r="P133" s="3" t="s">
        <v>81</v>
      </c>
      <c r="Q133" s="26" t="s">
        <v>81</v>
      </c>
      <c r="R133" s="3" t="s">
        <v>81</v>
      </c>
      <c r="S133" s="3" t="s">
        <v>81</v>
      </c>
      <c r="T133" s="24">
        <f t="shared" si="404"/>
        <v>20.419180000000001</v>
      </c>
      <c r="U133" s="19">
        <f t="shared" si="405"/>
        <v>20.419180000000001</v>
      </c>
      <c r="V133" s="19">
        <f t="shared" si="406"/>
        <v>20.419180000000001</v>
      </c>
      <c r="W133" s="19">
        <f t="shared" si="407"/>
        <v>20.419180000000001</v>
      </c>
      <c r="X133" s="19">
        <f t="shared" si="408"/>
        <v>20.419180000000001</v>
      </c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>
        <f t="shared" ref="AI133:AI144" si="465">SUM(AJ133:AM133)</f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f t="shared" ref="AN133:AN144" si="466">SUM(AO133:AR133)</f>
        <v>0</v>
      </c>
      <c r="AO133" s="19">
        <v>0</v>
      </c>
      <c r="AP133" s="19">
        <v>0</v>
      </c>
      <c r="AQ133" s="19">
        <v>0</v>
      </c>
      <c r="AR133" s="19">
        <v>0</v>
      </c>
      <c r="AS133" s="19">
        <f t="shared" ref="AS133:AS144" si="467">SUM(AT133:AW133)</f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f t="shared" ref="AX133:AX144" si="468">SUM(AY133:BB133)</f>
        <v>0</v>
      </c>
      <c r="AY133" s="19">
        <v>0</v>
      </c>
      <c r="AZ133" s="19">
        <v>0</v>
      </c>
      <c r="BA133" s="19">
        <v>0</v>
      </c>
      <c r="BB133" s="19">
        <v>0</v>
      </c>
      <c r="BC133" s="19">
        <f t="shared" ref="BC133:BC144" si="469">SUM(BD133:BG133)</f>
        <v>20.419180000000001</v>
      </c>
      <c r="BD133" s="19">
        <v>0</v>
      </c>
      <c r="BE133" s="19">
        <v>0</v>
      </c>
      <c r="BF133" s="19">
        <v>20.419180000000001</v>
      </c>
      <c r="BG133" s="19">
        <v>0</v>
      </c>
      <c r="BH133" s="19">
        <f t="shared" ref="BH133:BH144" si="470">SUM(BI133:BL133)</f>
        <v>0</v>
      </c>
      <c r="BI133" s="19">
        <v>0</v>
      </c>
      <c r="BJ133" s="19">
        <v>0</v>
      </c>
      <c r="BK133" s="19">
        <v>0</v>
      </c>
      <c r="BL133" s="19">
        <v>0</v>
      </c>
      <c r="BM133" s="19">
        <f t="shared" ref="BM133:BM144" si="471">SUM(BN133:BQ133)</f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f t="shared" ref="BR133:BR144" si="472">SUM(BS133:BV133)</f>
        <v>0</v>
      </c>
      <c r="BS133" s="19">
        <v>0</v>
      </c>
      <c r="BT133" s="19">
        <v>0</v>
      </c>
      <c r="BU133" s="19">
        <v>0</v>
      </c>
      <c r="BV133" s="19">
        <v>0</v>
      </c>
      <c r="BW133" s="19">
        <f t="shared" ref="BW133:BW144" si="473">SUM(BX133:CA133)</f>
        <v>0</v>
      </c>
      <c r="BX133" s="19">
        <v>0</v>
      </c>
      <c r="BY133" s="19">
        <v>0</v>
      </c>
      <c r="BZ133" s="19">
        <v>0</v>
      </c>
      <c r="CA133" s="19">
        <v>0</v>
      </c>
      <c r="CB133" s="19">
        <f t="shared" ref="CB133:CB144" si="474">SUM(CC133:CF133)</f>
        <v>0</v>
      </c>
      <c r="CC133" s="19">
        <v>0</v>
      </c>
      <c r="CD133" s="19">
        <v>0</v>
      </c>
      <c r="CE133" s="19">
        <v>0</v>
      </c>
      <c r="CF133" s="19">
        <v>0</v>
      </c>
      <c r="CG133" s="19">
        <f t="shared" ref="CG133:CG144" si="475">SUM(CH133:CK133)</f>
        <v>0</v>
      </c>
      <c r="CH133" s="19">
        <v>0</v>
      </c>
      <c r="CI133" s="19">
        <v>0</v>
      </c>
      <c r="CJ133" s="19">
        <v>0</v>
      </c>
      <c r="CK133" s="19">
        <v>0</v>
      </c>
      <c r="CL133" s="19">
        <f t="shared" ref="CL133:CL144" si="476">SUM(CM133:CP133)</f>
        <v>0</v>
      </c>
      <c r="CM133" s="19">
        <v>0</v>
      </c>
      <c r="CN133" s="19">
        <v>0</v>
      </c>
      <c r="CO133" s="19">
        <v>0</v>
      </c>
      <c r="CP133" s="19">
        <v>0</v>
      </c>
      <c r="CQ133" s="19">
        <f t="shared" si="423"/>
        <v>20.419180000000001</v>
      </c>
      <c r="CR133" s="19">
        <f t="shared" si="424"/>
        <v>0</v>
      </c>
      <c r="CS133" s="19">
        <f t="shared" si="425"/>
        <v>0</v>
      </c>
      <c r="CT133" s="19">
        <f t="shared" si="426"/>
        <v>20.419180000000001</v>
      </c>
      <c r="CU133" s="19">
        <f t="shared" si="427"/>
        <v>0</v>
      </c>
      <c r="CV133" s="19">
        <f t="shared" si="428"/>
        <v>20.419180000000001</v>
      </c>
      <c r="CW133" s="19">
        <f t="shared" si="429"/>
        <v>0</v>
      </c>
      <c r="CX133" s="19">
        <f t="shared" si="430"/>
        <v>0</v>
      </c>
      <c r="CY133" s="19">
        <f t="shared" si="431"/>
        <v>20.419180000000001</v>
      </c>
      <c r="CZ133" s="19">
        <f t="shared" si="432"/>
        <v>0</v>
      </c>
      <c r="DA133" s="71" t="s">
        <v>260</v>
      </c>
    </row>
    <row r="134" spans="1:115" ht="31.5" x14ac:dyDescent="0.25">
      <c r="A134" s="5" t="s">
        <v>168</v>
      </c>
      <c r="B134" s="114" t="s">
        <v>179</v>
      </c>
      <c r="C134" s="88" t="s">
        <v>235</v>
      </c>
      <c r="D134" s="5" t="s">
        <v>189</v>
      </c>
      <c r="E134" s="5">
        <v>2025</v>
      </c>
      <c r="F134" s="71">
        <v>2025</v>
      </c>
      <c r="G134" s="71">
        <v>2025</v>
      </c>
      <c r="H134" s="71" t="s">
        <v>81</v>
      </c>
      <c r="I134" s="19">
        <f t="shared" ref="I134:I147" si="477">T134</f>
        <v>1.88235</v>
      </c>
      <c r="J134" s="90">
        <v>12.202299999999999</v>
      </c>
      <c r="K134" s="5" t="s">
        <v>81</v>
      </c>
      <c r="L134" s="19">
        <f t="shared" si="464"/>
        <v>1.88235</v>
      </c>
      <c r="M134" s="88">
        <v>12.202299999999999</v>
      </c>
      <c r="N134" s="19">
        <v>0</v>
      </c>
      <c r="O134" s="19">
        <v>0</v>
      </c>
      <c r="P134" s="3" t="s">
        <v>81</v>
      </c>
      <c r="Q134" s="26" t="s">
        <v>81</v>
      </c>
      <c r="R134" s="3" t="s">
        <v>81</v>
      </c>
      <c r="S134" s="3" t="s">
        <v>81</v>
      </c>
      <c r="T134" s="24">
        <f t="shared" si="404"/>
        <v>1.88235</v>
      </c>
      <c r="U134" s="19">
        <f t="shared" si="405"/>
        <v>1.88235</v>
      </c>
      <c r="V134" s="19">
        <f t="shared" si="406"/>
        <v>1.88235</v>
      </c>
      <c r="W134" s="19">
        <f t="shared" si="407"/>
        <v>1.88235</v>
      </c>
      <c r="X134" s="19">
        <f t="shared" si="408"/>
        <v>1.88235</v>
      </c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>
        <f t="shared" si="465"/>
        <v>0</v>
      </c>
      <c r="AJ134" s="19">
        <v>0</v>
      </c>
      <c r="AK134" s="19">
        <v>0</v>
      </c>
      <c r="AL134" s="19">
        <v>0</v>
      </c>
      <c r="AM134" s="19">
        <v>0</v>
      </c>
      <c r="AN134" s="19">
        <f t="shared" si="466"/>
        <v>0</v>
      </c>
      <c r="AO134" s="19">
        <v>0</v>
      </c>
      <c r="AP134" s="19">
        <v>0</v>
      </c>
      <c r="AQ134" s="19">
        <v>0</v>
      </c>
      <c r="AR134" s="19">
        <v>0</v>
      </c>
      <c r="AS134" s="24">
        <f t="shared" si="467"/>
        <v>1.88235</v>
      </c>
      <c r="AT134" s="19">
        <v>0</v>
      </c>
      <c r="AU134" s="19">
        <v>0</v>
      </c>
      <c r="AV134" s="19">
        <v>1.88235</v>
      </c>
      <c r="AW134" s="19">
        <v>0</v>
      </c>
      <c r="AX134" s="24">
        <f t="shared" si="468"/>
        <v>0</v>
      </c>
      <c r="AY134" s="19">
        <v>0</v>
      </c>
      <c r="AZ134" s="19">
        <v>0</v>
      </c>
      <c r="BA134" s="19">
        <v>0</v>
      </c>
      <c r="BB134" s="19">
        <v>0</v>
      </c>
      <c r="BC134" s="19">
        <f t="shared" si="469"/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f t="shared" si="470"/>
        <v>0</v>
      </c>
      <c r="BI134" s="19">
        <v>0</v>
      </c>
      <c r="BJ134" s="19">
        <v>0</v>
      </c>
      <c r="BK134" s="19">
        <v>0</v>
      </c>
      <c r="BL134" s="19">
        <v>0</v>
      </c>
      <c r="BM134" s="19">
        <f t="shared" si="471"/>
        <v>0</v>
      </c>
      <c r="BN134" s="19">
        <v>0</v>
      </c>
      <c r="BO134" s="19">
        <v>0</v>
      </c>
      <c r="BP134" s="19">
        <v>0</v>
      </c>
      <c r="BQ134" s="19">
        <v>0</v>
      </c>
      <c r="BR134" s="19">
        <f t="shared" si="472"/>
        <v>0</v>
      </c>
      <c r="BS134" s="19">
        <v>0</v>
      </c>
      <c r="BT134" s="19">
        <v>0</v>
      </c>
      <c r="BU134" s="19">
        <v>0</v>
      </c>
      <c r="BV134" s="19">
        <v>0</v>
      </c>
      <c r="BW134" s="19">
        <f t="shared" si="473"/>
        <v>0</v>
      </c>
      <c r="BX134" s="19">
        <v>0</v>
      </c>
      <c r="BY134" s="19">
        <v>0</v>
      </c>
      <c r="BZ134" s="19">
        <v>0</v>
      </c>
      <c r="CA134" s="19">
        <v>0</v>
      </c>
      <c r="CB134" s="19">
        <f t="shared" si="474"/>
        <v>0</v>
      </c>
      <c r="CC134" s="19">
        <v>0</v>
      </c>
      <c r="CD134" s="19">
        <v>0</v>
      </c>
      <c r="CE134" s="19">
        <v>0</v>
      </c>
      <c r="CF134" s="19">
        <v>0</v>
      </c>
      <c r="CG134" s="19">
        <f t="shared" si="475"/>
        <v>0</v>
      </c>
      <c r="CH134" s="19">
        <v>0</v>
      </c>
      <c r="CI134" s="19">
        <v>0</v>
      </c>
      <c r="CJ134" s="19">
        <v>0</v>
      </c>
      <c r="CK134" s="19">
        <v>0</v>
      </c>
      <c r="CL134" s="19">
        <f t="shared" si="476"/>
        <v>0</v>
      </c>
      <c r="CM134" s="19">
        <v>0</v>
      </c>
      <c r="CN134" s="19">
        <v>0</v>
      </c>
      <c r="CO134" s="19">
        <v>0</v>
      </c>
      <c r="CP134" s="19">
        <v>0</v>
      </c>
      <c r="CQ134" s="19">
        <f t="shared" si="423"/>
        <v>1.88235</v>
      </c>
      <c r="CR134" s="19">
        <f t="shared" si="424"/>
        <v>0</v>
      </c>
      <c r="CS134" s="19">
        <f t="shared" si="425"/>
        <v>0</v>
      </c>
      <c r="CT134" s="19">
        <f t="shared" si="426"/>
        <v>1.88235</v>
      </c>
      <c r="CU134" s="19">
        <f t="shared" si="427"/>
        <v>0</v>
      </c>
      <c r="CV134" s="19">
        <f t="shared" si="428"/>
        <v>1.88235</v>
      </c>
      <c r="CW134" s="19">
        <f t="shared" si="429"/>
        <v>0</v>
      </c>
      <c r="CX134" s="19">
        <f t="shared" si="430"/>
        <v>0</v>
      </c>
      <c r="CY134" s="19">
        <f t="shared" si="431"/>
        <v>1.88235</v>
      </c>
      <c r="CZ134" s="19">
        <f t="shared" si="432"/>
        <v>0</v>
      </c>
      <c r="DA134" s="87" t="s">
        <v>202</v>
      </c>
    </row>
    <row r="135" spans="1:115" ht="31.5" x14ac:dyDescent="0.25">
      <c r="A135" s="5" t="s">
        <v>168</v>
      </c>
      <c r="B135" s="114" t="s">
        <v>180</v>
      </c>
      <c r="C135" s="71" t="s">
        <v>236</v>
      </c>
      <c r="D135" s="5" t="s">
        <v>189</v>
      </c>
      <c r="E135" s="5">
        <v>2026</v>
      </c>
      <c r="F135" s="71">
        <v>2026</v>
      </c>
      <c r="G135" s="71">
        <v>2026</v>
      </c>
      <c r="H135" s="71" t="s">
        <v>81</v>
      </c>
      <c r="I135" s="19">
        <f t="shared" si="477"/>
        <v>1.67513</v>
      </c>
      <c r="J135" s="90">
        <v>12.202299999999999</v>
      </c>
      <c r="K135" s="5" t="s">
        <v>81</v>
      </c>
      <c r="L135" s="19">
        <f t="shared" si="464"/>
        <v>1.67513</v>
      </c>
      <c r="M135" s="88">
        <v>12.202299999999999</v>
      </c>
      <c r="N135" s="19">
        <v>0</v>
      </c>
      <c r="O135" s="19">
        <v>0</v>
      </c>
      <c r="P135" s="3" t="s">
        <v>81</v>
      </c>
      <c r="Q135" s="26" t="s">
        <v>81</v>
      </c>
      <c r="R135" s="3" t="s">
        <v>81</v>
      </c>
      <c r="S135" s="3" t="s">
        <v>81</v>
      </c>
      <c r="T135" s="24">
        <f t="shared" si="404"/>
        <v>1.67513</v>
      </c>
      <c r="U135" s="19">
        <f t="shared" si="405"/>
        <v>1.67513</v>
      </c>
      <c r="V135" s="19">
        <f t="shared" si="406"/>
        <v>1.67513</v>
      </c>
      <c r="W135" s="19">
        <f t="shared" si="407"/>
        <v>1.67513</v>
      </c>
      <c r="X135" s="19">
        <f t="shared" si="408"/>
        <v>1.67513</v>
      </c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>
        <f t="shared" si="465"/>
        <v>0</v>
      </c>
      <c r="AJ135" s="19">
        <v>0</v>
      </c>
      <c r="AK135" s="19">
        <v>0</v>
      </c>
      <c r="AL135" s="19">
        <v>0</v>
      </c>
      <c r="AM135" s="19">
        <v>0</v>
      </c>
      <c r="AN135" s="19">
        <f t="shared" si="466"/>
        <v>0</v>
      </c>
      <c r="AO135" s="19">
        <v>0</v>
      </c>
      <c r="AP135" s="19">
        <v>0</v>
      </c>
      <c r="AQ135" s="19">
        <v>0</v>
      </c>
      <c r="AR135" s="19">
        <v>0</v>
      </c>
      <c r="AS135" s="24">
        <f t="shared" si="467"/>
        <v>0</v>
      </c>
      <c r="AT135" s="19">
        <v>0</v>
      </c>
      <c r="AU135" s="19">
        <v>0</v>
      </c>
      <c r="AV135" s="19">
        <v>0</v>
      </c>
      <c r="AW135" s="19">
        <v>0</v>
      </c>
      <c r="AX135" s="24">
        <f t="shared" si="468"/>
        <v>0</v>
      </c>
      <c r="AY135" s="19">
        <v>0</v>
      </c>
      <c r="AZ135" s="19">
        <v>0</v>
      </c>
      <c r="BA135" s="19">
        <v>0</v>
      </c>
      <c r="BB135" s="19">
        <v>0</v>
      </c>
      <c r="BC135" s="19">
        <f t="shared" si="469"/>
        <v>1.67513</v>
      </c>
      <c r="BD135" s="19">
        <v>0</v>
      </c>
      <c r="BE135" s="19">
        <v>0</v>
      </c>
      <c r="BF135" s="19">
        <v>1.67513</v>
      </c>
      <c r="BG135" s="19">
        <v>0</v>
      </c>
      <c r="BH135" s="19">
        <f t="shared" si="470"/>
        <v>0</v>
      </c>
      <c r="BI135" s="19">
        <v>0</v>
      </c>
      <c r="BJ135" s="19">
        <v>0</v>
      </c>
      <c r="BK135" s="19">
        <v>0</v>
      </c>
      <c r="BL135" s="19">
        <v>0</v>
      </c>
      <c r="BM135" s="19">
        <f t="shared" si="471"/>
        <v>0</v>
      </c>
      <c r="BN135" s="19">
        <v>0</v>
      </c>
      <c r="BO135" s="19">
        <v>0</v>
      </c>
      <c r="BP135" s="19">
        <v>0</v>
      </c>
      <c r="BQ135" s="19">
        <v>0</v>
      </c>
      <c r="BR135" s="19">
        <f t="shared" si="472"/>
        <v>0</v>
      </c>
      <c r="BS135" s="19">
        <v>0</v>
      </c>
      <c r="BT135" s="19">
        <v>0</v>
      </c>
      <c r="BU135" s="19">
        <v>0</v>
      </c>
      <c r="BV135" s="19">
        <v>0</v>
      </c>
      <c r="BW135" s="19">
        <f t="shared" si="473"/>
        <v>0</v>
      </c>
      <c r="BX135" s="19">
        <v>0</v>
      </c>
      <c r="BY135" s="19">
        <v>0</v>
      </c>
      <c r="BZ135" s="19">
        <v>0</v>
      </c>
      <c r="CA135" s="19">
        <v>0</v>
      </c>
      <c r="CB135" s="19">
        <f t="shared" si="474"/>
        <v>0</v>
      </c>
      <c r="CC135" s="19">
        <v>0</v>
      </c>
      <c r="CD135" s="19">
        <v>0</v>
      </c>
      <c r="CE135" s="19">
        <v>0</v>
      </c>
      <c r="CF135" s="19">
        <v>0</v>
      </c>
      <c r="CG135" s="19">
        <f t="shared" si="475"/>
        <v>0</v>
      </c>
      <c r="CH135" s="19">
        <v>0</v>
      </c>
      <c r="CI135" s="19">
        <v>0</v>
      </c>
      <c r="CJ135" s="19">
        <v>0</v>
      </c>
      <c r="CK135" s="19">
        <v>0</v>
      </c>
      <c r="CL135" s="19">
        <f t="shared" si="476"/>
        <v>0</v>
      </c>
      <c r="CM135" s="19">
        <v>0</v>
      </c>
      <c r="CN135" s="19">
        <v>0</v>
      </c>
      <c r="CO135" s="19">
        <v>0</v>
      </c>
      <c r="CP135" s="19">
        <v>0</v>
      </c>
      <c r="CQ135" s="19">
        <f t="shared" si="423"/>
        <v>1.67513</v>
      </c>
      <c r="CR135" s="19">
        <f t="shared" si="424"/>
        <v>0</v>
      </c>
      <c r="CS135" s="19">
        <f t="shared" si="425"/>
        <v>0</v>
      </c>
      <c r="CT135" s="19">
        <f t="shared" si="426"/>
        <v>1.67513</v>
      </c>
      <c r="CU135" s="19">
        <f t="shared" si="427"/>
        <v>0</v>
      </c>
      <c r="CV135" s="19">
        <f t="shared" si="428"/>
        <v>1.67513</v>
      </c>
      <c r="CW135" s="19">
        <f t="shared" si="429"/>
        <v>0</v>
      </c>
      <c r="CX135" s="19">
        <f t="shared" si="430"/>
        <v>0</v>
      </c>
      <c r="CY135" s="19">
        <f t="shared" si="431"/>
        <v>1.67513</v>
      </c>
      <c r="CZ135" s="19">
        <f t="shared" si="432"/>
        <v>0</v>
      </c>
      <c r="DA135" s="87" t="s">
        <v>202</v>
      </c>
    </row>
    <row r="136" spans="1:115" ht="63" x14ac:dyDescent="0.25">
      <c r="A136" s="71" t="s">
        <v>168</v>
      </c>
      <c r="B136" s="114" t="s">
        <v>181</v>
      </c>
      <c r="C136" s="71" t="s">
        <v>237</v>
      </c>
      <c r="D136" s="5" t="s">
        <v>189</v>
      </c>
      <c r="E136" s="5">
        <v>2025</v>
      </c>
      <c r="F136" s="71">
        <v>2025</v>
      </c>
      <c r="G136" s="71">
        <v>2025</v>
      </c>
      <c r="H136" s="71" t="s">
        <v>81</v>
      </c>
      <c r="I136" s="19">
        <f t="shared" si="477"/>
        <v>1.22</v>
      </c>
      <c r="J136" s="90">
        <v>12.202299999999999</v>
      </c>
      <c r="K136" s="5" t="s">
        <v>81</v>
      </c>
      <c r="L136" s="19">
        <f t="shared" si="464"/>
        <v>1.22</v>
      </c>
      <c r="M136" s="88">
        <v>12.202299999999999</v>
      </c>
      <c r="N136" s="19">
        <v>0</v>
      </c>
      <c r="O136" s="19">
        <v>0</v>
      </c>
      <c r="P136" s="3" t="s">
        <v>81</v>
      </c>
      <c r="Q136" s="26" t="s">
        <v>81</v>
      </c>
      <c r="R136" s="3" t="s">
        <v>81</v>
      </c>
      <c r="S136" s="3" t="s">
        <v>81</v>
      </c>
      <c r="T136" s="24">
        <f t="shared" si="404"/>
        <v>1.22</v>
      </c>
      <c r="U136" s="19">
        <f t="shared" si="405"/>
        <v>1.22</v>
      </c>
      <c r="V136" s="19">
        <f t="shared" si="406"/>
        <v>1.22</v>
      </c>
      <c r="W136" s="19">
        <f t="shared" si="407"/>
        <v>1.22</v>
      </c>
      <c r="X136" s="19">
        <f t="shared" si="408"/>
        <v>1.22</v>
      </c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>
        <f t="shared" si="465"/>
        <v>0</v>
      </c>
      <c r="AJ136" s="19">
        <v>0</v>
      </c>
      <c r="AK136" s="19">
        <v>0</v>
      </c>
      <c r="AL136" s="19">
        <v>0</v>
      </c>
      <c r="AM136" s="19">
        <v>0</v>
      </c>
      <c r="AN136" s="19">
        <f t="shared" si="466"/>
        <v>0</v>
      </c>
      <c r="AO136" s="19">
        <v>0</v>
      </c>
      <c r="AP136" s="19">
        <v>0</v>
      </c>
      <c r="AQ136" s="19">
        <v>0</v>
      </c>
      <c r="AR136" s="19">
        <v>0</v>
      </c>
      <c r="AS136" s="24">
        <f t="shared" si="467"/>
        <v>1.22</v>
      </c>
      <c r="AT136" s="19">
        <v>0</v>
      </c>
      <c r="AU136" s="19">
        <v>0</v>
      </c>
      <c r="AV136" s="19">
        <v>1.22</v>
      </c>
      <c r="AW136" s="19">
        <v>0</v>
      </c>
      <c r="AX136" s="24">
        <f t="shared" si="468"/>
        <v>0</v>
      </c>
      <c r="AY136" s="19">
        <v>0</v>
      </c>
      <c r="AZ136" s="19">
        <v>0</v>
      </c>
      <c r="BA136" s="19">
        <v>0</v>
      </c>
      <c r="BB136" s="19">
        <v>0</v>
      </c>
      <c r="BC136" s="19">
        <f t="shared" si="469"/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f t="shared" si="470"/>
        <v>0</v>
      </c>
      <c r="BI136" s="19">
        <v>0</v>
      </c>
      <c r="BJ136" s="19">
        <v>0</v>
      </c>
      <c r="BK136" s="19">
        <v>0</v>
      </c>
      <c r="BL136" s="19">
        <v>0</v>
      </c>
      <c r="BM136" s="19">
        <f t="shared" si="471"/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f t="shared" si="472"/>
        <v>0</v>
      </c>
      <c r="BS136" s="19">
        <v>0</v>
      </c>
      <c r="BT136" s="19">
        <v>0</v>
      </c>
      <c r="BU136" s="19">
        <v>0</v>
      </c>
      <c r="BV136" s="19">
        <v>0</v>
      </c>
      <c r="BW136" s="19">
        <f t="shared" si="473"/>
        <v>0</v>
      </c>
      <c r="BX136" s="19">
        <v>0</v>
      </c>
      <c r="BY136" s="19">
        <v>0</v>
      </c>
      <c r="BZ136" s="19">
        <v>0</v>
      </c>
      <c r="CA136" s="19">
        <v>0</v>
      </c>
      <c r="CB136" s="19">
        <f t="shared" si="474"/>
        <v>0</v>
      </c>
      <c r="CC136" s="19">
        <v>0</v>
      </c>
      <c r="CD136" s="19">
        <v>0</v>
      </c>
      <c r="CE136" s="19">
        <v>0</v>
      </c>
      <c r="CF136" s="19">
        <v>0</v>
      </c>
      <c r="CG136" s="19">
        <f t="shared" si="475"/>
        <v>0</v>
      </c>
      <c r="CH136" s="19">
        <v>0</v>
      </c>
      <c r="CI136" s="19">
        <v>0</v>
      </c>
      <c r="CJ136" s="19">
        <v>0</v>
      </c>
      <c r="CK136" s="19">
        <v>0</v>
      </c>
      <c r="CL136" s="19">
        <f t="shared" si="476"/>
        <v>0</v>
      </c>
      <c r="CM136" s="19">
        <v>0</v>
      </c>
      <c r="CN136" s="19">
        <v>0</v>
      </c>
      <c r="CO136" s="19">
        <v>0</v>
      </c>
      <c r="CP136" s="19">
        <v>0</v>
      </c>
      <c r="CQ136" s="19">
        <f t="shared" si="423"/>
        <v>1.22</v>
      </c>
      <c r="CR136" s="19">
        <f t="shared" si="424"/>
        <v>0</v>
      </c>
      <c r="CS136" s="19">
        <f t="shared" si="425"/>
        <v>0</v>
      </c>
      <c r="CT136" s="19">
        <f t="shared" si="426"/>
        <v>1.22</v>
      </c>
      <c r="CU136" s="19">
        <f t="shared" si="427"/>
        <v>0</v>
      </c>
      <c r="CV136" s="19">
        <f t="shared" si="428"/>
        <v>1.22</v>
      </c>
      <c r="CW136" s="19">
        <f t="shared" si="429"/>
        <v>0</v>
      </c>
      <c r="CX136" s="19">
        <f t="shared" si="430"/>
        <v>0</v>
      </c>
      <c r="CY136" s="19">
        <f t="shared" si="431"/>
        <v>1.22</v>
      </c>
      <c r="CZ136" s="19">
        <f t="shared" si="432"/>
        <v>0</v>
      </c>
      <c r="DA136" s="87" t="s">
        <v>409</v>
      </c>
    </row>
    <row r="137" spans="1:115" ht="47.25" x14ac:dyDescent="0.25">
      <c r="A137" s="71" t="s">
        <v>168</v>
      </c>
      <c r="B137" s="114" t="s">
        <v>182</v>
      </c>
      <c r="C137" s="71" t="s">
        <v>238</v>
      </c>
      <c r="D137" s="5" t="s">
        <v>189</v>
      </c>
      <c r="E137" s="5">
        <v>2025</v>
      </c>
      <c r="F137" s="71">
        <v>2025</v>
      </c>
      <c r="G137" s="71">
        <v>2025</v>
      </c>
      <c r="H137" s="71" t="s">
        <v>81</v>
      </c>
      <c r="I137" s="19">
        <f t="shared" si="477"/>
        <v>3.84</v>
      </c>
      <c r="J137" s="90">
        <v>12.202299999999999</v>
      </c>
      <c r="K137" s="5" t="s">
        <v>81</v>
      </c>
      <c r="L137" s="19">
        <f t="shared" si="464"/>
        <v>3.84</v>
      </c>
      <c r="M137" s="88">
        <v>12.202299999999999</v>
      </c>
      <c r="N137" s="19">
        <v>0</v>
      </c>
      <c r="O137" s="19">
        <v>0</v>
      </c>
      <c r="P137" s="3" t="s">
        <v>81</v>
      </c>
      <c r="Q137" s="26" t="s">
        <v>81</v>
      </c>
      <c r="R137" s="3" t="s">
        <v>81</v>
      </c>
      <c r="S137" s="3" t="s">
        <v>81</v>
      </c>
      <c r="T137" s="24">
        <f t="shared" si="404"/>
        <v>3.84</v>
      </c>
      <c r="U137" s="19">
        <f t="shared" si="405"/>
        <v>3.84</v>
      </c>
      <c r="V137" s="19">
        <f t="shared" si="406"/>
        <v>3.84</v>
      </c>
      <c r="W137" s="19">
        <f t="shared" si="407"/>
        <v>3.84</v>
      </c>
      <c r="X137" s="19">
        <f t="shared" si="408"/>
        <v>3.84</v>
      </c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>
        <f t="shared" si="465"/>
        <v>0</v>
      </c>
      <c r="AJ137" s="19">
        <v>0</v>
      </c>
      <c r="AK137" s="19">
        <v>0</v>
      </c>
      <c r="AL137" s="19">
        <v>0</v>
      </c>
      <c r="AM137" s="19">
        <v>0</v>
      </c>
      <c r="AN137" s="19">
        <f t="shared" si="466"/>
        <v>0</v>
      </c>
      <c r="AO137" s="19">
        <v>0</v>
      </c>
      <c r="AP137" s="19">
        <v>0</v>
      </c>
      <c r="AQ137" s="19">
        <v>0</v>
      </c>
      <c r="AR137" s="19">
        <v>0</v>
      </c>
      <c r="AS137" s="24">
        <f t="shared" si="467"/>
        <v>3.84</v>
      </c>
      <c r="AT137" s="19">
        <v>0</v>
      </c>
      <c r="AU137" s="19">
        <v>0</v>
      </c>
      <c r="AV137" s="19">
        <v>3.84</v>
      </c>
      <c r="AW137" s="19">
        <v>0</v>
      </c>
      <c r="AX137" s="24">
        <f t="shared" si="468"/>
        <v>0</v>
      </c>
      <c r="AY137" s="19">
        <v>0</v>
      </c>
      <c r="AZ137" s="19">
        <v>0</v>
      </c>
      <c r="BA137" s="19">
        <v>0</v>
      </c>
      <c r="BB137" s="19">
        <v>0</v>
      </c>
      <c r="BC137" s="19">
        <f t="shared" si="469"/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f t="shared" si="470"/>
        <v>0</v>
      </c>
      <c r="BI137" s="19">
        <v>0</v>
      </c>
      <c r="BJ137" s="19">
        <v>0</v>
      </c>
      <c r="BK137" s="19">
        <v>0</v>
      </c>
      <c r="BL137" s="19">
        <v>0</v>
      </c>
      <c r="BM137" s="19">
        <f t="shared" si="471"/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f t="shared" si="472"/>
        <v>0</v>
      </c>
      <c r="BS137" s="19">
        <v>0</v>
      </c>
      <c r="BT137" s="19">
        <v>0</v>
      </c>
      <c r="BU137" s="19">
        <v>0</v>
      </c>
      <c r="BV137" s="19">
        <v>0</v>
      </c>
      <c r="BW137" s="19">
        <f t="shared" si="473"/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f t="shared" si="474"/>
        <v>0</v>
      </c>
      <c r="CC137" s="19">
        <v>0</v>
      </c>
      <c r="CD137" s="19">
        <v>0</v>
      </c>
      <c r="CE137" s="19">
        <v>0</v>
      </c>
      <c r="CF137" s="19">
        <v>0</v>
      </c>
      <c r="CG137" s="19">
        <f t="shared" si="475"/>
        <v>0</v>
      </c>
      <c r="CH137" s="19">
        <v>0</v>
      </c>
      <c r="CI137" s="19">
        <v>0</v>
      </c>
      <c r="CJ137" s="19">
        <v>0</v>
      </c>
      <c r="CK137" s="19">
        <v>0</v>
      </c>
      <c r="CL137" s="19">
        <f t="shared" si="476"/>
        <v>0</v>
      </c>
      <c r="CM137" s="19">
        <v>0</v>
      </c>
      <c r="CN137" s="19">
        <v>0</v>
      </c>
      <c r="CO137" s="19">
        <v>0</v>
      </c>
      <c r="CP137" s="19">
        <v>0</v>
      </c>
      <c r="CQ137" s="19">
        <f t="shared" si="423"/>
        <v>3.84</v>
      </c>
      <c r="CR137" s="19">
        <f t="shared" si="424"/>
        <v>0</v>
      </c>
      <c r="CS137" s="19">
        <f t="shared" si="425"/>
        <v>0</v>
      </c>
      <c r="CT137" s="19">
        <f t="shared" si="426"/>
        <v>3.84</v>
      </c>
      <c r="CU137" s="19">
        <f t="shared" si="427"/>
        <v>0</v>
      </c>
      <c r="CV137" s="19">
        <f t="shared" si="428"/>
        <v>3.84</v>
      </c>
      <c r="CW137" s="19">
        <f t="shared" si="429"/>
        <v>0</v>
      </c>
      <c r="CX137" s="19">
        <f t="shared" si="430"/>
        <v>0</v>
      </c>
      <c r="CY137" s="19">
        <f t="shared" si="431"/>
        <v>3.84</v>
      </c>
      <c r="CZ137" s="19">
        <f t="shared" si="432"/>
        <v>0</v>
      </c>
      <c r="DA137" s="87" t="s">
        <v>409</v>
      </c>
    </row>
    <row r="138" spans="1:115" ht="63" x14ac:dyDescent="0.25">
      <c r="A138" s="72" t="s">
        <v>168</v>
      </c>
      <c r="B138" s="114" t="s">
        <v>193</v>
      </c>
      <c r="C138" s="72" t="s">
        <v>239</v>
      </c>
      <c r="D138" s="72" t="s">
        <v>189</v>
      </c>
      <c r="E138" s="72">
        <v>2025</v>
      </c>
      <c r="F138" s="72">
        <v>2025</v>
      </c>
      <c r="G138" s="72">
        <v>2025</v>
      </c>
      <c r="H138" s="71" t="s">
        <v>81</v>
      </c>
      <c r="I138" s="19">
        <f t="shared" si="477"/>
        <v>1.2869999999999999</v>
      </c>
      <c r="J138" s="90">
        <v>12.202299999999999</v>
      </c>
      <c r="K138" s="5" t="s">
        <v>81</v>
      </c>
      <c r="L138" s="19">
        <f t="shared" si="464"/>
        <v>1.2869999999999999</v>
      </c>
      <c r="M138" s="88">
        <v>12.202299999999999</v>
      </c>
      <c r="N138" s="19">
        <v>0</v>
      </c>
      <c r="O138" s="19">
        <v>0</v>
      </c>
      <c r="P138" s="3" t="s">
        <v>81</v>
      </c>
      <c r="Q138" s="26" t="s">
        <v>81</v>
      </c>
      <c r="R138" s="3" t="s">
        <v>81</v>
      </c>
      <c r="S138" s="3" t="s">
        <v>81</v>
      </c>
      <c r="T138" s="24">
        <f t="shared" si="404"/>
        <v>1.2869999999999999</v>
      </c>
      <c r="U138" s="19">
        <f t="shared" si="405"/>
        <v>1.2869999999999999</v>
      </c>
      <c r="V138" s="19">
        <f t="shared" si="406"/>
        <v>1.2869999999999999</v>
      </c>
      <c r="W138" s="19">
        <f t="shared" si="407"/>
        <v>1.2869999999999999</v>
      </c>
      <c r="X138" s="19">
        <f t="shared" si="408"/>
        <v>1.2869999999999999</v>
      </c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>
        <f t="shared" si="465"/>
        <v>0</v>
      </c>
      <c r="AJ138" s="19">
        <v>0</v>
      </c>
      <c r="AK138" s="19">
        <v>0</v>
      </c>
      <c r="AL138" s="19">
        <v>0</v>
      </c>
      <c r="AM138" s="19">
        <v>0</v>
      </c>
      <c r="AN138" s="19">
        <f t="shared" si="466"/>
        <v>0</v>
      </c>
      <c r="AO138" s="19">
        <v>0</v>
      </c>
      <c r="AP138" s="19">
        <v>0</v>
      </c>
      <c r="AQ138" s="19">
        <v>0</v>
      </c>
      <c r="AR138" s="19">
        <v>0</v>
      </c>
      <c r="AS138" s="24">
        <f t="shared" si="467"/>
        <v>1.2869999999999999</v>
      </c>
      <c r="AT138" s="19">
        <v>0</v>
      </c>
      <c r="AU138" s="19">
        <v>0</v>
      </c>
      <c r="AV138" s="19">
        <v>1.2869999999999999</v>
      </c>
      <c r="AW138" s="19">
        <v>0</v>
      </c>
      <c r="AX138" s="24">
        <f t="shared" si="468"/>
        <v>0</v>
      </c>
      <c r="AY138" s="19">
        <v>0</v>
      </c>
      <c r="AZ138" s="19">
        <v>0</v>
      </c>
      <c r="BA138" s="19">
        <v>0</v>
      </c>
      <c r="BB138" s="19">
        <v>0</v>
      </c>
      <c r="BC138" s="19">
        <f t="shared" si="469"/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f t="shared" si="470"/>
        <v>0</v>
      </c>
      <c r="BI138" s="19">
        <v>0</v>
      </c>
      <c r="BJ138" s="19">
        <v>0</v>
      </c>
      <c r="BK138" s="19">
        <v>0</v>
      </c>
      <c r="BL138" s="19">
        <v>0</v>
      </c>
      <c r="BM138" s="19">
        <f t="shared" si="471"/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f t="shared" si="472"/>
        <v>0</v>
      </c>
      <c r="BS138" s="19">
        <v>0</v>
      </c>
      <c r="BT138" s="19">
        <v>0</v>
      </c>
      <c r="BU138" s="19">
        <v>0</v>
      </c>
      <c r="BV138" s="19">
        <v>0</v>
      </c>
      <c r="BW138" s="19">
        <f t="shared" si="473"/>
        <v>0</v>
      </c>
      <c r="BX138" s="19">
        <v>0</v>
      </c>
      <c r="BY138" s="19">
        <v>0</v>
      </c>
      <c r="BZ138" s="19">
        <v>0</v>
      </c>
      <c r="CA138" s="19">
        <v>0</v>
      </c>
      <c r="CB138" s="19">
        <f t="shared" si="474"/>
        <v>0</v>
      </c>
      <c r="CC138" s="19">
        <v>0</v>
      </c>
      <c r="CD138" s="19">
        <v>0</v>
      </c>
      <c r="CE138" s="19">
        <v>0</v>
      </c>
      <c r="CF138" s="19">
        <v>0</v>
      </c>
      <c r="CG138" s="19">
        <f t="shared" si="475"/>
        <v>0</v>
      </c>
      <c r="CH138" s="19">
        <v>0</v>
      </c>
      <c r="CI138" s="19">
        <v>0</v>
      </c>
      <c r="CJ138" s="19">
        <v>0</v>
      </c>
      <c r="CK138" s="19">
        <v>0</v>
      </c>
      <c r="CL138" s="19">
        <f t="shared" si="476"/>
        <v>0</v>
      </c>
      <c r="CM138" s="19">
        <v>0</v>
      </c>
      <c r="CN138" s="19">
        <v>0</v>
      </c>
      <c r="CO138" s="19">
        <v>0</v>
      </c>
      <c r="CP138" s="19">
        <v>0</v>
      </c>
      <c r="CQ138" s="19">
        <f t="shared" si="423"/>
        <v>1.2869999999999999</v>
      </c>
      <c r="CR138" s="19">
        <f t="shared" si="424"/>
        <v>0</v>
      </c>
      <c r="CS138" s="19">
        <f t="shared" si="425"/>
        <v>0</v>
      </c>
      <c r="CT138" s="19">
        <f t="shared" si="426"/>
        <v>1.2869999999999999</v>
      </c>
      <c r="CU138" s="19">
        <f t="shared" si="427"/>
        <v>0</v>
      </c>
      <c r="CV138" s="19">
        <f t="shared" si="428"/>
        <v>1.2869999999999999</v>
      </c>
      <c r="CW138" s="19">
        <f t="shared" si="429"/>
        <v>0</v>
      </c>
      <c r="CX138" s="19">
        <f t="shared" si="430"/>
        <v>0</v>
      </c>
      <c r="CY138" s="19">
        <f t="shared" si="431"/>
        <v>1.2869999999999999</v>
      </c>
      <c r="CZ138" s="19">
        <f t="shared" si="432"/>
        <v>0</v>
      </c>
      <c r="DA138" s="87" t="s">
        <v>409</v>
      </c>
    </row>
    <row r="139" spans="1:115" ht="63" x14ac:dyDescent="0.25">
      <c r="A139" s="72" t="s">
        <v>168</v>
      </c>
      <c r="B139" s="114" t="s">
        <v>183</v>
      </c>
      <c r="C139" s="72" t="s">
        <v>240</v>
      </c>
      <c r="D139" s="72" t="s">
        <v>189</v>
      </c>
      <c r="E139" s="72">
        <v>2025</v>
      </c>
      <c r="F139" s="72">
        <v>2025</v>
      </c>
      <c r="G139" s="72">
        <v>2025</v>
      </c>
      <c r="H139" s="71" t="s">
        <v>81</v>
      </c>
      <c r="I139" s="19">
        <f t="shared" si="477"/>
        <v>1.817952</v>
      </c>
      <c r="J139" s="90">
        <v>12.202299999999999</v>
      </c>
      <c r="K139" s="5" t="s">
        <v>81</v>
      </c>
      <c r="L139" s="19">
        <f t="shared" si="464"/>
        <v>1.817952</v>
      </c>
      <c r="M139" s="88">
        <v>12.202299999999999</v>
      </c>
      <c r="N139" s="19">
        <v>0</v>
      </c>
      <c r="O139" s="19">
        <v>0</v>
      </c>
      <c r="P139" s="3" t="s">
        <v>81</v>
      </c>
      <c r="Q139" s="26" t="s">
        <v>81</v>
      </c>
      <c r="R139" s="3" t="s">
        <v>81</v>
      </c>
      <c r="S139" s="3" t="s">
        <v>81</v>
      </c>
      <c r="T139" s="24">
        <f t="shared" si="404"/>
        <v>1.817952</v>
      </c>
      <c r="U139" s="19">
        <f t="shared" si="405"/>
        <v>1.817952</v>
      </c>
      <c r="V139" s="19">
        <f t="shared" si="406"/>
        <v>1.817952</v>
      </c>
      <c r="W139" s="19">
        <f t="shared" si="407"/>
        <v>1.817952</v>
      </c>
      <c r="X139" s="19">
        <f t="shared" si="408"/>
        <v>1.817952</v>
      </c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>
        <f t="shared" si="465"/>
        <v>0</v>
      </c>
      <c r="AJ139" s="19">
        <v>0</v>
      </c>
      <c r="AK139" s="19">
        <v>0</v>
      </c>
      <c r="AL139" s="19">
        <v>0</v>
      </c>
      <c r="AM139" s="19">
        <v>0</v>
      </c>
      <c r="AN139" s="19">
        <f t="shared" si="466"/>
        <v>0</v>
      </c>
      <c r="AO139" s="19">
        <v>0</v>
      </c>
      <c r="AP139" s="19">
        <v>0</v>
      </c>
      <c r="AQ139" s="19">
        <v>0</v>
      </c>
      <c r="AR139" s="19">
        <v>0</v>
      </c>
      <c r="AS139" s="24">
        <f t="shared" si="467"/>
        <v>1.817952</v>
      </c>
      <c r="AT139" s="19">
        <v>0</v>
      </c>
      <c r="AU139" s="19">
        <v>0</v>
      </c>
      <c r="AV139" s="19">
        <v>1.817952</v>
      </c>
      <c r="AW139" s="19">
        <v>0</v>
      </c>
      <c r="AX139" s="24">
        <f t="shared" si="468"/>
        <v>0</v>
      </c>
      <c r="AY139" s="19">
        <v>0</v>
      </c>
      <c r="AZ139" s="19">
        <v>0</v>
      </c>
      <c r="BA139" s="19">
        <v>0</v>
      </c>
      <c r="BB139" s="19">
        <v>0</v>
      </c>
      <c r="BC139" s="19">
        <f t="shared" si="469"/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f t="shared" si="470"/>
        <v>0</v>
      </c>
      <c r="BI139" s="19">
        <v>0</v>
      </c>
      <c r="BJ139" s="19">
        <v>0</v>
      </c>
      <c r="BK139" s="19">
        <v>0</v>
      </c>
      <c r="BL139" s="19">
        <v>0</v>
      </c>
      <c r="BM139" s="19">
        <f t="shared" si="471"/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f t="shared" si="472"/>
        <v>0</v>
      </c>
      <c r="BS139" s="19">
        <v>0</v>
      </c>
      <c r="BT139" s="19">
        <v>0</v>
      </c>
      <c r="BU139" s="19">
        <v>0</v>
      </c>
      <c r="BV139" s="19">
        <v>0</v>
      </c>
      <c r="BW139" s="19">
        <f t="shared" si="473"/>
        <v>0</v>
      </c>
      <c r="BX139" s="19">
        <v>0</v>
      </c>
      <c r="BY139" s="19">
        <v>0</v>
      </c>
      <c r="BZ139" s="19">
        <v>0</v>
      </c>
      <c r="CA139" s="19">
        <v>0</v>
      </c>
      <c r="CB139" s="19">
        <f t="shared" si="474"/>
        <v>0</v>
      </c>
      <c r="CC139" s="19">
        <v>0</v>
      </c>
      <c r="CD139" s="19">
        <v>0</v>
      </c>
      <c r="CE139" s="19">
        <v>0</v>
      </c>
      <c r="CF139" s="19">
        <v>0</v>
      </c>
      <c r="CG139" s="19">
        <f t="shared" si="475"/>
        <v>0</v>
      </c>
      <c r="CH139" s="19">
        <v>0</v>
      </c>
      <c r="CI139" s="19">
        <v>0</v>
      </c>
      <c r="CJ139" s="19">
        <v>0</v>
      </c>
      <c r="CK139" s="19">
        <v>0</v>
      </c>
      <c r="CL139" s="19">
        <f t="shared" si="476"/>
        <v>0</v>
      </c>
      <c r="CM139" s="19">
        <v>0</v>
      </c>
      <c r="CN139" s="19">
        <v>0</v>
      </c>
      <c r="CO139" s="19">
        <v>0</v>
      </c>
      <c r="CP139" s="19">
        <v>0</v>
      </c>
      <c r="CQ139" s="19">
        <f t="shared" si="423"/>
        <v>1.817952</v>
      </c>
      <c r="CR139" s="19">
        <f t="shared" si="424"/>
        <v>0</v>
      </c>
      <c r="CS139" s="19">
        <f t="shared" si="425"/>
        <v>0</v>
      </c>
      <c r="CT139" s="19">
        <f t="shared" si="426"/>
        <v>1.817952</v>
      </c>
      <c r="CU139" s="19">
        <f t="shared" si="427"/>
        <v>0</v>
      </c>
      <c r="CV139" s="19">
        <f t="shared" si="428"/>
        <v>1.817952</v>
      </c>
      <c r="CW139" s="19">
        <f t="shared" si="429"/>
        <v>0</v>
      </c>
      <c r="CX139" s="19">
        <f t="shared" si="430"/>
        <v>0</v>
      </c>
      <c r="CY139" s="19">
        <f t="shared" si="431"/>
        <v>1.817952</v>
      </c>
      <c r="CZ139" s="19">
        <f t="shared" si="432"/>
        <v>0</v>
      </c>
      <c r="DA139" s="87" t="s">
        <v>409</v>
      </c>
    </row>
    <row r="140" spans="1:115" ht="47.25" x14ac:dyDescent="0.25">
      <c r="A140" s="3" t="s">
        <v>168</v>
      </c>
      <c r="B140" s="3" t="s">
        <v>184</v>
      </c>
      <c r="C140" s="56" t="s">
        <v>241</v>
      </c>
      <c r="D140" s="72" t="s">
        <v>189</v>
      </c>
      <c r="E140" s="72">
        <v>2025</v>
      </c>
      <c r="F140" s="72">
        <v>2025</v>
      </c>
      <c r="G140" s="72">
        <v>2025</v>
      </c>
      <c r="H140" s="71" t="s">
        <v>81</v>
      </c>
      <c r="I140" s="19">
        <f t="shared" si="477"/>
        <v>0.49276799999999998</v>
      </c>
      <c r="J140" s="90">
        <v>12.202299999999999</v>
      </c>
      <c r="K140" s="5" t="s">
        <v>81</v>
      </c>
      <c r="L140" s="19">
        <f t="shared" si="464"/>
        <v>0.49276799999999998</v>
      </c>
      <c r="M140" s="88">
        <v>12.202299999999999</v>
      </c>
      <c r="N140" s="19">
        <v>0</v>
      </c>
      <c r="O140" s="19">
        <v>0</v>
      </c>
      <c r="P140" s="3" t="s">
        <v>81</v>
      </c>
      <c r="Q140" s="26" t="s">
        <v>81</v>
      </c>
      <c r="R140" s="3" t="s">
        <v>81</v>
      </c>
      <c r="S140" s="3" t="s">
        <v>81</v>
      </c>
      <c r="T140" s="24">
        <f t="shared" si="404"/>
        <v>0.49276799999999998</v>
      </c>
      <c r="U140" s="19">
        <f t="shared" si="405"/>
        <v>0.49276799999999998</v>
      </c>
      <c r="V140" s="19">
        <f t="shared" si="406"/>
        <v>0.49276799999999998</v>
      </c>
      <c r="W140" s="19">
        <f t="shared" si="407"/>
        <v>0.49276799999999998</v>
      </c>
      <c r="X140" s="19">
        <f t="shared" si="408"/>
        <v>0.49276799999999998</v>
      </c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>
        <f t="shared" si="465"/>
        <v>0</v>
      </c>
      <c r="AJ140" s="19">
        <v>0</v>
      </c>
      <c r="AK140" s="19">
        <v>0</v>
      </c>
      <c r="AL140" s="19">
        <v>0</v>
      </c>
      <c r="AM140" s="19">
        <v>0</v>
      </c>
      <c r="AN140" s="19">
        <f t="shared" si="466"/>
        <v>0</v>
      </c>
      <c r="AO140" s="19">
        <v>0</v>
      </c>
      <c r="AP140" s="19">
        <v>0</v>
      </c>
      <c r="AQ140" s="19">
        <v>0</v>
      </c>
      <c r="AR140" s="19">
        <v>0</v>
      </c>
      <c r="AS140" s="24">
        <f t="shared" si="467"/>
        <v>0.49276799999999998</v>
      </c>
      <c r="AT140" s="19">
        <v>0</v>
      </c>
      <c r="AU140" s="19">
        <v>0</v>
      </c>
      <c r="AV140" s="19">
        <v>0.49276799999999998</v>
      </c>
      <c r="AW140" s="19">
        <v>0</v>
      </c>
      <c r="AX140" s="24">
        <f t="shared" si="468"/>
        <v>0</v>
      </c>
      <c r="AY140" s="19">
        <v>0</v>
      </c>
      <c r="AZ140" s="19">
        <v>0</v>
      </c>
      <c r="BA140" s="19">
        <v>0</v>
      </c>
      <c r="BB140" s="19">
        <v>0</v>
      </c>
      <c r="BC140" s="19">
        <f t="shared" si="469"/>
        <v>0</v>
      </c>
      <c r="BD140" s="19">
        <v>0</v>
      </c>
      <c r="BE140" s="19">
        <v>0</v>
      </c>
      <c r="BF140" s="19">
        <v>0</v>
      </c>
      <c r="BG140" s="19">
        <v>0</v>
      </c>
      <c r="BH140" s="19">
        <f t="shared" si="470"/>
        <v>0</v>
      </c>
      <c r="BI140" s="19">
        <v>0</v>
      </c>
      <c r="BJ140" s="19">
        <v>0</v>
      </c>
      <c r="BK140" s="19">
        <v>0</v>
      </c>
      <c r="BL140" s="19">
        <v>0</v>
      </c>
      <c r="BM140" s="19">
        <f t="shared" si="471"/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f t="shared" si="472"/>
        <v>0</v>
      </c>
      <c r="BS140" s="19">
        <v>0</v>
      </c>
      <c r="BT140" s="19">
        <v>0</v>
      </c>
      <c r="BU140" s="19">
        <v>0</v>
      </c>
      <c r="BV140" s="19">
        <v>0</v>
      </c>
      <c r="BW140" s="19">
        <f t="shared" si="473"/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f t="shared" si="474"/>
        <v>0</v>
      </c>
      <c r="CC140" s="19">
        <v>0</v>
      </c>
      <c r="CD140" s="19">
        <v>0</v>
      </c>
      <c r="CE140" s="19">
        <v>0</v>
      </c>
      <c r="CF140" s="19">
        <v>0</v>
      </c>
      <c r="CG140" s="19">
        <f t="shared" si="475"/>
        <v>0</v>
      </c>
      <c r="CH140" s="19">
        <v>0</v>
      </c>
      <c r="CI140" s="19">
        <v>0</v>
      </c>
      <c r="CJ140" s="19">
        <v>0</v>
      </c>
      <c r="CK140" s="19">
        <v>0</v>
      </c>
      <c r="CL140" s="19">
        <f t="shared" si="476"/>
        <v>0</v>
      </c>
      <c r="CM140" s="19">
        <v>0</v>
      </c>
      <c r="CN140" s="19">
        <v>0</v>
      </c>
      <c r="CO140" s="19">
        <v>0</v>
      </c>
      <c r="CP140" s="19">
        <v>0</v>
      </c>
      <c r="CQ140" s="19">
        <f t="shared" si="423"/>
        <v>0.49276799999999998</v>
      </c>
      <c r="CR140" s="19">
        <f t="shared" si="424"/>
        <v>0</v>
      </c>
      <c r="CS140" s="19">
        <f t="shared" si="425"/>
        <v>0</v>
      </c>
      <c r="CT140" s="19">
        <f t="shared" si="426"/>
        <v>0.49276799999999998</v>
      </c>
      <c r="CU140" s="19">
        <f t="shared" si="427"/>
        <v>0</v>
      </c>
      <c r="CV140" s="19">
        <f t="shared" si="428"/>
        <v>0.49276799999999998</v>
      </c>
      <c r="CW140" s="19">
        <f t="shared" si="429"/>
        <v>0</v>
      </c>
      <c r="CX140" s="19">
        <f t="shared" si="430"/>
        <v>0</v>
      </c>
      <c r="CY140" s="19">
        <f t="shared" si="431"/>
        <v>0.49276799999999998</v>
      </c>
      <c r="CZ140" s="19">
        <f t="shared" si="432"/>
        <v>0</v>
      </c>
      <c r="DA140" s="87" t="s">
        <v>409</v>
      </c>
    </row>
    <row r="141" spans="1:115" ht="47.25" x14ac:dyDescent="0.25">
      <c r="A141" s="3" t="s">
        <v>168</v>
      </c>
      <c r="B141" s="3" t="s">
        <v>185</v>
      </c>
      <c r="C141" s="56" t="s">
        <v>245</v>
      </c>
      <c r="D141" s="72" t="s">
        <v>189</v>
      </c>
      <c r="E141" s="72">
        <v>2026</v>
      </c>
      <c r="F141" s="72">
        <v>2026</v>
      </c>
      <c r="G141" s="72">
        <v>2026</v>
      </c>
      <c r="H141" s="71" t="s">
        <v>81</v>
      </c>
      <c r="I141" s="19">
        <f t="shared" si="477"/>
        <v>0.34974</v>
      </c>
      <c r="J141" s="90">
        <v>12.202299999999999</v>
      </c>
      <c r="K141" s="5" t="s">
        <v>81</v>
      </c>
      <c r="L141" s="19">
        <f t="shared" si="464"/>
        <v>0.34974</v>
      </c>
      <c r="M141" s="88">
        <v>12.202299999999999</v>
      </c>
      <c r="N141" s="19">
        <v>0</v>
      </c>
      <c r="O141" s="19">
        <v>0</v>
      </c>
      <c r="P141" s="3" t="s">
        <v>81</v>
      </c>
      <c r="Q141" s="26" t="s">
        <v>81</v>
      </c>
      <c r="R141" s="3" t="s">
        <v>81</v>
      </c>
      <c r="S141" s="3" t="s">
        <v>81</v>
      </c>
      <c r="T141" s="24">
        <f t="shared" si="404"/>
        <v>0.34974</v>
      </c>
      <c r="U141" s="19">
        <f t="shared" si="405"/>
        <v>0.34974</v>
      </c>
      <c r="V141" s="19">
        <f t="shared" si="406"/>
        <v>0.34974</v>
      </c>
      <c r="W141" s="19">
        <f t="shared" si="407"/>
        <v>0.34974</v>
      </c>
      <c r="X141" s="19">
        <f t="shared" si="408"/>
        <v>0.34974</v>
      </c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>
        <f t="shared" si="465"/>
        <v>0</v>
      </c>
      <c r="AJ141" s="19">
        <v>0</v>
      </c>
      <c r="AK141" s="19">
        <v>0</v>
      </c>
      <c r="AL141" s="19">
        <v>0</v>
      </c>
      <c r="AM141" s="19">
        <v>0</v>
      </c>
      <c r="AN141" s="19">
        <f t="shared" si="466"/>
        <v>0</v>
      </c>
      <c r="AO141" s="19">
        <v>0</v>
      </c>
      <c r="AP141" s="19">
        <v>0</v>
      </c>
      <c r="AQ141" s="19">
        <v>0</v>
      </c>
      <c r="AR141" s="19">
        <v>0</v>
      </c>
      <c r="AS141" s="24">
        <f t="shared" si="467"/>
        <v>0</v>
      </c>
      <c r="AT141" s="19">
        <v>0</v>
      </c>
      <c r="AU141" s="19">
        <v>0</v>
      </c>
      <c r="AV141" s="19">
        <v>0</v>
      </c>
      <c r="AW141" s="19">
        <v>0</v>
      </c>
      <c r="AX141" s="24">
        <f t="shared" si="468"/>
        <v>0</v>
      </c>
      <c r="AY141" s="19">
        <v>0</v>
      </c>
      <c r="AZ141" s="19">
        <v>0</v>
      </c>
      <c r="BA141" s="19">
        <v>0</v>
      </c>
      <c r="BB141" s="19">
        <v>0</v>
      </c>
      <c r="BC141" s="19">
        <f t="shared" si="469"/>
        <v>0.34974</v>
      </c>
      <c r="BD141" s="19">
        <v>0</v>
      </c>
      <c r="BE141" s="19">
        <v>0</v>
      </c>
      <c r="BF141" s="19">
        <v>0.34974</v>
      </c>
      <c r="BG141" s="19">
        <v>0</v>
      </c>
      <c r="BH141" s="19">
        <f t="shared" si="470"/>
        <v>0</v>
      </c>
      <c r="BI141" s="19">
        <v>0</v>
      </c>
      <c r="BJ141" s="19">
        <v>0</v>
      </c>
      <c r="BK141" s="19">
        <v>0</v>
      </c>
      <c r="BL141" s="19">
        <v>0</v>
      </c>
      <c r="BM141" s="19">
        <f t="shared" si="471"/>
        <v>0</v>
      </c>
      <c r="BN141" s="19">
        <v>0</v>
      </c>
      <c r="BO141" s="19">
        <v>0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9">
        <v>0</v>
      </c>
      <c r="BW141" s="19">
        <f t="shared" si="473"/>
        <v>0</v>
      </c>
      <c r="BX141" s="19">
        <v>0</v>
      </c>
      <c r="BY141" s="19">
        <v>0</v>
      </c>
      <c r="BZ141" s="19">
        <v>0</v>
      </c>
      <c r="CA141" s="19">
        <v>0</v>
      </c>
      <c r="CB141" s="19">
        <f t="shared" si="474"/>
        <v>0</v>
      </c>
      <c r="CC141" s="19">
        <v>0</v>
      </c>
      <c r="CD141" s="19">
        <v>0</v>
      </c>
      <c r="CE141" s="19">
        <v>0</v>
      </c>
      <c r="CF141" s="19">
        <v>0</v>
      </c>
      <c r="CG141" s="19">
        <f t="shared" si="475"/>
        <v>0</v>
      </c>
      <c r="CH141" s="19">
        <v>0</v>
      </c>
      <c r="CI141" s="19">
        <v>0</v>
      </c>
      <c r="CJ141" s="19">
        <v>0</v>
      </c>
      <c r="CK141" s="19">
        <v>0</v>
      </c>
      <c r="CL141" s="19">
        <f t="shared" si="476"/>
        <v>0</v>
      </c>
      <c r="CM141" s="19">
        <v>0</v>
      </c>
      <c r="CN141" s="19">
        <v>0</v>
      </c>
      <c r="CO141" s="19">
        <v>0</v>
      </c>
      <c r="CP141" s="19">
        <v>0</v>
      </c>
      <c r="CQ141" s="19">
        <f t="shared" si="423"/>
        <v>0.34974</v>
      </c>
      <c r="CR141" s="19">
        <f t="shared" si="424"/>
        <v>0</v>
      </c>
      <c r="CS141" s="19">
        <f t="shared" si="425"/>
        <v>0</v>
      </c>
      <c r="CT141" s="19">
        <f t="shared" si="426"/>
        <v>0.34974</v>
      </c>
      <c r="CU141" s="19">
        <f t="shared" si="427"/>
        <v>0</v>
      </c>
      <c r="CV141" s="19">
        <f t="shared" si="428"/>
        <v>0.34974</v>
      </c>
      <c r="CW141" s="19">
        <f t="shared" si="429"/>
        <v>0</v>
      </c>
      <c r="CX141" s="19">
        <f t="shared" si="430"/>
        <v>0</v>
      </c>
      <c r="CY141" s="19">
        <f t="shared" si="431"/>
        <v>0.34974</v>
      </c>
      <c r="CZ141" s="19">
        <f t="shared" si="432"/>
        <v>0</v>
      </c>
      <c r="DA141" s="87" t="s">
        <v>409</v>
      </c>
    </row>
    <row r="142" spans="1:115" ht="47.25" x14ac:dyDescent="0.25">
      <c r="A142" s="3" t="s">
        <v>168</v>
      </c>
      <c r="B142" s="3" t="s">
        <v>186</v>
      </c>
      <c r="C142" s="56" t="s">
        <v>242</v>
      </c>
      <c r="D142" s="72" t="s">
        <v>189</v>
      </c>
      <c r="E142" s="72">
        <v>2025</v>
      </c>
      <c r="F142" s="72">
        <v>2025</v>
      </c>
      <c r="G142" s="72">
        <v>2025</v>
      </c>
      <c r="H142" s="71" t="s">
        <v>81</v>
      </c>
      <c r="I142" s="19">
        <f t="shared" si="477"/>
        <v>0.88379200000000002</v>
      </c>
      <c r="J142" s="90">
        <v>12.202299999999999</v>
      </c>
      <c r="K142" s="5" t="s">
        <v>81</v>
      </c>
      <c r="L142" s="19">
        <f t="shared" si="464"/>
        <v>0.88379200000000002</v>
      </c>
      <c r="M142" s="88">
        <v>12.202299999999999</v>
      </c>
      <c r="N142" s="19">
        <v>0</v>
      </c>
      <c r="O142" s="19">
        <v>0</v>
      </c>
      <c r="P142" s="3" t="s">
        <v>81</v>
      </c>
      <c r="Q142" s="26" t="s">
        <v>81</v>
      </c>
      <c r="R142" s="3" t="s">
        <v>81</v>
      </c>
      <c r="S142" s="3" t="s">
        <v>81</v>
      </c>
      <c r="T142" s="24">
        <f t="shared" si="404"/>
        <v>0.88379200000000002</v>
      </c>
      <c r="U142" s="19">
        <f t="shared" si="405"/>
        <v>0.88379200000000002</v>
      </c>
      <c r="V142" s="19">
        <f t="shared" si="406"/>
        <v>0.88379200000000002</v>
      </c>
      <c r="W142" s="19">
        <f t="shared" si="407"/>
        <v>0.88379200000000002</v>
      </c>
      <c r="X142" s="19">
        <f t="shared" si="408"/>
        <v>0.88379200000000002</v>
      </c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>
        <f t="shared" si="465"/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f t="shared" si="466"/>
        <v>0</v>
      </c>
      <c r="AO142" s="19">
        <v>0</v>
      </c>
      <c r="AP142" s="19">
        <v>0</v>
      </c>
      <c r="AQ142" s="19">
        <v>0</v>
      </c>
      <c r="AR142" s="19">
        <v>0</v>
      </c>
      <c r="AS142" s="24">
        <f t="shared" si="467"/>
        <v>0.88379200000000002</v>
      </c>
      <c r="AT142" s="19">
        <v>0</v>
      </c>
      <c r="AU142" s="19">
        <v>0</v>
      </c>
      <c r="AV142" s="19">
        <v>0.88379200000000002</v>
      </c>
      <c r="AW142" s="19">
        <v>0</v>
      </c>
      <c r="AX142" s="24">
        <f t="shared" si="468"/>
        <v>0</v>
      </c>
      <c r="AY142" s="19">
        <v>0</v>
      </c>
      <c r="AZ142" s="19">
        <v>0</v>
      </c>
      <c r="BA142" s="19">
        <v>0</v>
      </c>
      <c r="BB142" s="19">
        <v>0</v>
      </c>
      <c r="BC142" s="19">
        <f t="shared" si="469"/>
        <v>0</v>
      </c>
      <c r="BD142" s="19">
        <v>0</v>
      </c>
      <c r="BE142" s="19">
        <v>0</v>
      </c>
      <c r="BF142" s="19">
        <v>0</v>
      </c>
      <c r="BG142" s="19">
        <v>0</v>
      </c>
      <c r="BH142" s="19">
        <f t="shared" si="470"/>
        <v>0</v>
      </c>
      <c r="BI142" s="19">
        <v>0</v>
      </c>
      <c r="BJ142" s="19">
        <v>0</v>
      </c>
      <c r="BK142" s="19">
        <v>0</v>
      </c>
      <c r="BL142" s="19">
        <v>0</v>
      </c>
      <c r="BM142" s="19">
        <f t="shared" si="471"/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f t="shared" si="472"/>
        <v>0</v>
      </c>
      <c r="BS142" s="19">
        <v>0</v>
      </c>
      <c r="BT142" s="19">
        <v>0</v>
      </c>
      <c r="BU142" s="19">
        <v>0</v>
      </c>
      <c r="BV142" s="19">
        <v>0</v>
      </c>
      <c r="BW142" s="19">
        <f t="shared" si="473"/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f t="shared" si="474"/>
        <v>0</v>
      </c>
      <c r="CC142" s="19">
        <v>0</v>
      </c>
      <c r="CD142" s="19">
        <v>0</v>
      </c>
      <c r="CE142" s="19">
        <v>0</v>
      </c>
      <c r="CF142" s="19">
        <v>0</v>
      </c>
      <c r="CG142" s="19">
        <f t="shared" si="475"/>
        <v>0</v>
      </c>
      <c r="CH142" s="19">
        <v>0</v>
      </c>
      <c r="CI142" s="19">
        <v>0</v>
      </c>
      <c r="CJ142" s="19">
        <v>0</v>
      </c>
      <c r="CK142" s="19">
        <v>0</v>
      </c>
      <c r="CL142" s="19">
        <f t="shared" si="476"/>
        <v>0</v>
      </c>
      <c r="CM142" s="19">
        <v>0</v>
      </c>
      <c r="CN142" s="19">
        <v>0</v>
      </c>
      <c r="CO142" s="19">
        <v>0</v>
      </c>
      <c r="CP142" s="19">
        <v>0</v>
      </c>
      <c r="CQ142" s="19">
        <f t="shared" si="423"/>
        <v>0.88379200000000002</v>
      </c>
      <c r="CR142" s="19">
        <f t="shared" si="424"/>
        <v>0</v>
      </c>
      <c r="CS142" s="19">
        <f t="shared" si="425"/>
        <v>0</v>
      </c>
      <c r="CT142" s="19">
        <f t="shared" si="426"/>
        <v>0.88379200000000002</v>
      </c>
      <c r="CU142" s="19">
        <f t="shared" si="427"/>
        <v>0</v>
      </c>
      <c r="CV142" s="19">
        <f t="shared" si="428"/>
        <v>0.88379200000000002</v>
      </c>
      <c r="CW142" s="19">
        <f t="shared" si="429"/>
        <v>0</v>
      </c>
      <c r="CX142" s="19">
        <f t="shared" si="430"/>
        <v>0</v>
      </c>
      <c r="CY142" s="19">
        <f t="shared" si="431"/>
        <v>0.88379200000000002</v>
      </c>
      <c r="CZ142" s="19">
        <f t="shared" si="432"/>
        <v>0</v>
      </c>
      <c r="DA142" s="87" t="s">
        <v>409</v>
      </c>
    </row>
    <row r="143" spans="1:115" ht="78.75" x14ac:dyDescent="0.25">
      <c r="A143" s="3" t="s">
        <v>168</v>
      </c>
      <c r="B143" s="3" t="s">
        <v>187</v>
      </c>
      <c r="C143" s="56" t="s">
        <v>246</v>
      </c>
      <c r="D143" s="72" t="s">
        <v>189</v>
      </c>
      <c r="E143" s="72">
        <v>2026</v>
      </c>
      <c r="F143" s="72">
        <v>2026</v>
      </c>
      <c r="G143" s="72">
        <v>2026</v>
      </c>
      <c r="H143" s="71" t="s">
        <v>81</v>
      </c>
      <c r="I143" s="19">
        <f t="shared" si="477"/>
        <v>0.87724999999999997</v>
      </c>
      <c r="J143" s="90">
        <v>12.202299999999999</v>
      </c>
      <c r="K143" s="5" t="s">
        <v>81</v>
      </c>
      <c r="L143" s="19">
        <f t="shared" si="464"/>
        <v>0.87724999999999997</v>
      </c>
      <c r="M143" s="88">
        <v>12.202299999999999</v>
      </c>
      <c r="N143" s="19">
        <v>0</v>
      </c>
      <c r="O143" s="19">
        <v>0</v>
      </c>
      <c r="P143" s="3" t="s">
        <v>81</v>
      </c>
      <c r="Q143" s="26" t="s">
        <v>81</v>
      </c>
      <c r="R143" s="3" t="s">
        <v>81</v>
      </c>
      <c r="S143" s="3" t="s">
        <v>81</v>
      </c>
      <c r="T143" s="24">
        <f t="shared" si="404"/>
        <v>0.87724999999999997</v>
      </c>
      <c r="U143" s="19">
        <f t="shared" si="405"/>
        <v>0.87724999999999997</v>
      </c>
      <c r="V143" s="19">
        <f t="shared" si="406"/>
        <v>0.87724999999999997</v>
      </c>
      <c r="W143" s="19">
        <f t="shared" si="407"/>
        <v>0.87724999999999997</v>
      </c>
      <c r="X143" s="19">
        <f t="shared" si="408"/>
        <v>0.87724999999999997</v>
      </c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>
        <f t="shared" si="465"/>
        <v>0</v>
      </c>
      <c r="AJ143" s="19">
        <v>0</v>
      </c>
      <c r="AK143" s="19">
        <v>0</v>
      </c>
      <c r="AL143" s="19">
        <v>0</v>
      </c>
      <c r="AM143" s="19">
        <v>0</v>
      </c>
      <c r="AN143" s="19">
        <f t="shared" si="466"/>
        <v>0</v>
      </c>
      <c r="AO143" s="19">
        <v>0</v>
      </c>
      <c r="AP143" s="19">
        <v>0</v>
      </c>
      <c r="AQ143" s="19">
        <v>0</v>
      </c>
      <c r="AR143" s="19">
        <v>0</v>
      </c>
      <c r="AS143" s="24">
        <f t="shared" si="467"/>
        <v>0</v>
      </c>
      <c r="AT143" s="19">
        <v>0</v>
      </c>
      <c r="AU143" s="19">
        <v>0</v>
      </c>
      <c r="AV143" s="19">
        <v>0</v>
      </c>
      <c r="AW143" s="19">
        <v>0</v>
      </c>
      <c r="AX143" s="24">
        <f t="shared" si="468"/>
        <v>0</v>
      </c>
      <c r="AY143" s="19">
        <v>0</v>
      </c>
      <c r="AZ143" s="19">
        <v>0</v>
      </c>
      <c r="BA143" s="19">
        <v>0</v>
      </c>
      <c r="BB143" s="19">
        <v>0</v>
      </c>
      <c r="BC143" s="19">
        <f t="shared" si="469"/>
        <v>0.87724999999999997</v>
      </c>
      <c r="BD143" s="19">
        <v>0</v>
      </c>
      <c r="BE143" s="19">
        <v>0</v>
      </c>
      <c r="BF143" s="19">
        <v>0.87724999999999997</v>
      </c>
      <c r="BG143" s="19">
        <v>0</v>
      </c>
      <c r="BH143" s="19">
        <f t="shared" si="470"/>
        <v>0</v>
      </c>
      <c r="BI143" s="19">
        <v>0</v>
      </c>
      <c r="BJ143" s="19">
        <v>0</v>
      </c>
      <c r="BK143" s="19">
        <v>0</v>
      </c>
      <c r="BL143" s="19">
        <v>0</v>
      </c>
      <c r="BM143" s="19">
        <f t="shared" si="471"/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9">
        <v>0</v>
      </c>
      <c r="BW143" s="19">
        <f t="shared" si="473"/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f t="shared" si="474"/>
        <v>0</v>
      </c>
      <c r="CC143" s="19">
        <v>0</v>
      </c>
      <c r="CD143" s="19">
        <v>0</v>
      </c>
      <c r="CE143" s="19">
        <v>0</v>
      </c>
      <c r="CF143" s="19">
        <v>0</v>
      </c>
      <c r="CG143" s="19">
        <f t="shared" si="475"/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f t="shared" si="476"/>
        <v>0</v>
      </c>
      <c r="CM143" s="19">
        <v>0</v>
      </c>
      <c r="CN143" s="19">
        <v>0</v>
      </c>
      <c r="CO143" s="19">
        <v>0</v>
      </c>
      <c r="CP143" s="19">
        <v>0</v>
      </c>
      <c r="CQ143" s="19">
        <f t="shared" si="423"/>
        <v>0.87724999999999997</v>
      </c>
      <c r="CR143" s="19">
        <f t="shared" si="424"/>
        <v>0</v>
      </c>
      <c r="CS143" s="19">
        <f t="shared" si="425"/>
        <v>0</v>
      </c>
      <c r="CT143" s="19">
        <f t="shared" si="426"/>
        <v>0.87724999999999997</v>
      </c>
      <c r="CU143" s="19">
        <f t="shared" si="427"/>
        <v>0</v>
      </c>
      <c r="CV143" s="19">
        <f t="shared" si="428"/>
        <v>0.87724999999999997</v>
      </c>
      <c r="CW143" s="19">
        <f t="shared" si="429"/>
        <v>0</v>
      </c>
      <c r="CX143" s="19">
        <f t="shared" si="430"/>
        <v>0</v>
      </c>
      <c r="CY143" s="19">
        <f t="shared" si="431"/>
        <v>0.87724999999999997</v>
      </c>
      <c r="CZ143" s="19">
        <f t="shared" si="432"/>
        <v>0</v>
      </c>
      <c r="DA143" s="87" t="s">
        <v>409</v>
      </c>
    </row>
    <row r="144" spans="1:115" ht="45" x14ac:dyDescent="0.25">
      <c r="A144" s="3" t="s">
        <v>168</v>
      </c>
      <c r="B144" s="89" t="s">
        <v>192</v>
      </c>
      <c r="C144" s="56" t="s">
        <v>243</v>
      </c>
      <c r="D144" s="72" t="s">
        <v>189</v>
      </c>
      <c r="E144" s="72">
        <v>2025</v>
      </c>
      <c r="F144" s="72">
        <v>2025</v>
      </c>
      <c r="G144" s="72">
        <v>2025</v>
      </c>
      <c r="H144" s="71" t="s">
        <v>81</v>
      </c>
      <c r="I144" s="19">
        <f t="shared" si="477"/>
        <v>3.3919999999999999</v>
      </c>
      <c r="J144" s="90">
        <v>12.202299999999999</v>
      </c>
      <c r="K144" s="5" t="s">
        <v>81</v>
      </c>
      <c r="L144" s="19">
        <f t="shared" si="464"/>
        <v>3.3919999999999999</v>
      </c>
      <c r="M144" s="88">
        <v>12.202299999999999</v>
      </c>
      <c r="N144" s="19">
        <v>0</v>
      </c>
      <c r="O144" s="19">
        <v>0</v>
      </c>
      <c r="P144" s="3" t="s">
        <v>81</v>
      </c>
      <c r="Q144" s="26" t="s">
        <v>81</v>
      </c>
      <c r="R144" s="3" t="s">
        <v>81</v>
      </c>
      <c r="S144" s="3" t="s">
        <v>81</v>
      </c>
      <c r="T144" s="24">
        <f t="shared" si="404"/>
        <v>3.3919999999999999</v>
      </c>
      <c r="U144" s="19">
        <f t="shared" si="405"/>
        <v>3.3919999999999999</v>
      </c>
      <c r="V144" s="19">
        <f t="shared" si="406"/>
        <v>3.3919999999999999</v>
      </c>
      <c r="W144" s="19">
        <f t="shared" si="407"/>
        <v>3.3919999999999999</v>
      </c>
      <c r="X144" s="19">
        <f t="shared" si="408"/>
        <v>3.3919999999999999</v>
      </c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>
        <f t="shared" si="465"/>
        <v>0</v>
      </c>
      <c r="AJ144" s="19">
        <v>0</v>
      </c>
      <c r="AK144" s="19">
        <v>0</v>
      </c>
      <c r="AL144" s="19">
        <v>0</v>
      </c>
      <c r="AM144" s="19">
        <v>0</v>
      </c>
      <c r="AN144" s="19">
        <f t="shared" si="466"/>
        <v>0</v>
      </c>
      <c r="AO144" s="19">
        <v>0</v>
      </c>
      <c r="AP144" s="19">
        <v>0</v>
      </c>
      <c r="AQ144" s="19">
        <v>0</v>
      </c>
      <c r="AR144" s="19">
        <v>0</v>
      </c>
      <c r="AS144" s="24">
        <f t="shared" si="467"/>
        <v>3.3919999999999999</v>
      </c>
      <c r="AT144" s="19">
        <v>0</v>
      </c>
      <c r="AU144" s="19">
        <v>0</v>
      </c>
      <c r="AV144" s="19">
        <v>3.3919999999999999</v>
      </c>
      <c r="AW144" s="19">
        <v>0</v>
      </c>
      <c r="AX144" s="24">
        <f t="shared" si="468"/>
        <v>0</v>
      </c>
      <c r="AY144" s="19">
        <v>0</v>
      </c>
      <c r="AZ144" s="19">
        <v>0</v>
      </c>
      <c r="BA144" s="19">
        <v>0</v>
      </c>
      <c r="BB144" s="19">
        <v>0</v>
      </c>
      <c r="BC144" s="19">
        <f t="shared" si="469"/>
        <v>0</v>
      </c>
      <c r="BD144" s="19">
        <v>0</v>
      </c>
      <c r="BE144" s="19">
        <v>0</v>
      </c>
      <c r="BF144" s="19">
        <v>0</v>
      </c>
      <c r="BG144" s="19">
        <v>0</v>
      </c>
      <c r="BH144" s="19">
        <f t="shared" si="470"/>
        <v>0</v>
      </c>
      <c r="BI144" s="19">
        <v>0</v>
      </c>
      <c r="BJ144" s="19">
        <v>0</v>
      </c>
      <c r="BK144" s="19">
        <v>0</v>
      </c>
      <c r="BL144" s="19">
        <v>0</v>
      </c>
      <c r="BM144" s="19">
        <f t="shared" si="471"/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f t="shared" si="472"/>
        <v>0</v>
      </c>
      <c r="BS144" s="19">
        <v>0</v>
      </c>
      <c r="BT144" s="19">
        <v>0</v>
      </c>
      <c r="BU144" s="19">
        <v>0</v>
      </c>
      <c r="BV144" s="19">
        <v>0</v>
      </c>
      <c r="BW144" s="19">
        <f t="shared" si="473"/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f t="shared" si="474"/>
        <v>0</v>
      </c>
      <c r="CC144" s="19">
        <v>0</v>
      </c>
      <c r="CD144" s="19">
        <v>0</v>
      </c>
      <c r="CE144" s="19">
        <v>0</v>
      </c>
      <c r="CF144" s="19">
        <v>0</v>
      </c>
      <c r="CG144" s="19">
        <f t="shared" si="475"/>
        <v>0</v>
      </c>
      <c r="CH144" s="19">
        <v>0</v>
      </c>
      <c r="CI144" s="19">
        <v>0</v>
      </c>
      <c r="CJ144" s="19">
        <v>0</v>
      </c>
      <c r="CK144" s="19">
        <v>0</v>
      </c>
      <c r="CL144" s="19">
        <f t="shared" si="476"/>
        <v>0</v>
      </c>
      <c r="CM144" s="19">
        <v>0</v>
      </c>
      <c r="CN144" s="19">
        <v>0</v>
      </c>
      <c r="CO144" s="19">
        <v>0</v>
      </c>
      <c r="CP144" s="19">
        <v>0</v>
      </c>
      <c r="CQ144" s="19">
        <f t="shared" si="423"/>
        <v>3.3919999999999999</v>
      </c>
      <c r="CR144" s="19">
        <f t="shared" si="424"/>
        <v>0</v>
      </c>
      <c r="CS144" s="19">
        <f t="shared" si="425"/>
        <v>0</v>
      </c>
      <c r="CT144" s="19">
        <f t="shared" si="426"/>
        <v>3.3919999999999999</v>
      </c>
      <c r="CU144" s="19">
        <f t="shared" si="427"/>
        <v>0</v>
      </c>
      <c r="CV144" s="19">
        <f t="shared" si="428"/>
        <v>3.3919999999999999</v>
      </c>
      <c r="CW144" s="19">
        <f t="shared" si="429"/>
        <v>0</v>
      </c>
      <c r="CX144" s="19">
        <f t="shared" si="430"/>
        <v>0</v>
      </c>
      <c r="CY144" s="19">
        <f t="shared" si="431"/>
        <v>3.3919999999999999</v>
      </c>
      <c r="CZ144" s="19">
        <f t="shared" si="432"/>
        <v>0</v>
      </c>
      <c r="DA144" s="71" t="s">
        <v>203</v>
      </c>
    </row>
    <row r="145" spans="1:115" s="4" customFormat="1" ht="45" x14ac:dyDescent="0.25">
      <c r="A145" s="3" t="s">
        <v>168</v>
      </c>
      <c r="B145" s="89" t="s">
        <v>217</v>
      </c>
      <c r="C145" s="56" t="s">
        <v>247</v>
      </c>
      <c r="D145" s="72" t="s">
        <v>189</v>
      </c>
      <c r="E145" s="72">
        <v>2026</v>
      </c>
      <c r="F145" s="72">
        <v>2026</v>
      </c>
      <c r="G145" s="72">
        <v>2026</v>
      </c>
      <c r="H145" s="71" t="s">
        <v>81</v>
      </c>
      <c r="I145" s="19">
        <f t="shared" si="477"/>
        <v>4.556</v>
      </c>
      <c r="J145" s="90">
        <v>12.202299999999999</v>
      </c>
      <c r="K145" s="88" t="s">
        <v>81</v>
      </c>
      <c r="L145" s="19">
        <f t="shared" si="464"/>
        <v>4.556</v>
      </c>
      <c r="M145" s="88">
        <v>12.202299999999999</v>
      </c>
      <c r="N145" s="19">
        <v>0</v>
      </c>
      <c r="O145" s="19">
        <v>0</v>
      </c>
      <c r="P145" s="3" t="s">
        <v>81</v>
      </c>
      <c r="Q145" s="26" t="s">
        <v>81</v>
      </c>
      <c r="R145" s="3" t="s">
        <v>81</v>
      </c>
      <c r="S145" s="3" t="s">
        <v>81</v>
      </c>
      <c r="T145" s="24">
        <f t="shared" si="404"/>
        <v>4.556</v>
      </c>
      <c r="U145" s="19">
        <f t="shared" si="405"/>
        <v>4.556</v>
      </c>
      <c r="V145" s="19">
        <f t="shared" si="406"/>
        <v>4.556</v>
      </c>
      <c r="W145" s="19">
        <f t="shared" si="407"/>
        <v>4.556</v>
      </c>
      <c r="X145" s="19">
        <f t="shared" si="408"/>
        <v>4.556</v>
      </c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>
        <f>SUM(AJ145:AM145)</f>
        <v>0</v>
      </c>
      <c r="AJ145" s="19">
        <v>0</v>
      </c>
      <c r="AK145" s="19">
        <v>0</v>
      </c>
      <c r="AL145" s="19">
        <v>0</v>
      </c>
      <c r="AM145" s="19">
        <v>0</v>
      </c>
      <c r="AN145" s="19">
        <f>SUM(AO145:AR145)</f>
        <v>0</v>
      </c>
      <c r="AO145" s="19">
        <v>0</v>
      </c>
      <c r="AP145" s="19">
        <v>0</v>
      </c>
      <c r="AQ145" s="19">
        <v>0</v>
      </c>
      <c r="AR145" s="19">
        <v>0</v>
      </c>
      <c r="AS145" s="24">
        <f>SUM(AT145:AW145)</f>
        <v>0</v>
      </c>
      <c r="AT145" s="19">
        <v>0</v>
      </c>
      <c r="AU145" s="19">
        <v>0</v>
      </c>
      <c r="AV145" s="19">
        <v>0</v>
      </c>
      <c r="AW145" s="19">
        <v>0</v>
      </c>
      <c r="AX145" s="24">
        <f>SUM(AY145:BB145)</f>
        <v>0</v>
      </c>
      <c r="AY145" s="19">
        <v>0</v>
      </c>
      <c r="AZ145" s="19">
        <v>0</v>
      </c>
      <c r="BA145" s="19">
        <v>0</v>
      </c>
      <c r="BB145" s="19">
        <v>0</v>
      </c>
      <c r="BC145" s="19">
        <f>SUM(BD145:BG145)</f>
        <v>4.556</v>
      </c>
      <c r="BD145" s="19">
        <v>0</v>
      </c>
      <c r="BE145" s="19">
        <v>0</v>
      </c>
      <c r="BF145" s="19">
        <v>4.556</v>
      </c>
      <c r="BG145" s="19">
        <v>0</v>
      </c>
      <c r="BH145" s="19">
        <f>SUM(BI145:BL145)</f>
        <v>0</v>
      </c>
      <c r="BI145" s="19">
        <v>0</v>
      </c>
      <c r="BJ145" s="19">
        <v>0</v>
      </c>
      <c r="BK145" s="19">
        <v>0</v>
      </c>
      <c r="BL145" s="19">
        <v>0</v>
      </c>
      <c r="BM145" s="19">
        <f>SUM(BN145:BQ145)</f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f>SUM(BS145:BV145)</f>
        <v>0</v>
      </c>
      <c r="BS145" s="19">
        <v>0</v>
      </c>
      <c r="BT145" s="19">
        <v>0</v>
      </c>
      <c r="BU145" s="19">
        <v>0</v>
      </c>
      <c r="BV145" s="19">
        <v>0</v>
      </c>
      <c r="BW145" s="19">
        <f>SUM(BX145:CA145)</f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f>SUM(CC145:CF145)</f>
        <v>0</v>
      </c>
      <c r="CC145" s="19">
        <v>0</v>
      </c>
      <c r="CD145" s="19">
        <v>0</v>
      </c>
      <c r="CE145" s="19">
        <v>0</v>
      </c>
      <c r="CF145" s="19">
        <v>0</v>
      </c>
      <c r="CG145" s="19">
        <f>SUM(CH145:CK145)</f>
        <v>0</v>
      </c>
      <c r="CH145" s="19">
        <v>0</v>
      </c>
      <c r="CI145" s="19">
        <v>0</v>
      </c>
      <c r="CJ145" s="19">
        <v>0</v>
      </c>
      <c r="CK145" s="19">
        <v>0</v>
      </c>
      <c r="CL145" s="19">
        <f>SUM(CM145:CP145)</f>
        <v>0</v>
      </c>
      <c r="CM145" s="19">
        <v>0</v>
      </c>
      <c r="CN145" s="19">
        <v>0</v>
      </c>
      <c r="CO145" s="19">
        <v>0</v>
      </c>
      <c r="CP145" s="19">
        <v>0</v>
      </c>
      <c r="CQ145" s="19">
        <f t="shared" si="423"/>
        <v>4.556</v>
      </c>
      <c r="CR145" s="19">
        <f t="shared" si="424"/>
        <v>0</v>
      </c>
      <c r="CS145" s="19">
        <f t="shared" si="425"/>
        <v>0</v>
      </c>
      <c r="CT145" s="19">
        <f t="shared" si="426"/>
        <v>4.556</v>
      </c>
      <c r="CU145" s="19">
        <f t="shared" si="427"/>
        <v>0</v>
      </c>
      <c r="CV145" s="19">
        <f t="shared" si="428"/>
        <v>4.556</v>
      </c>
      <c r="CW145" s="19">
        <f t="shared" si="429"/>
        <v>0</v>
      </c>
      <c r="CX145" s="19">
        <f t="shared" si="430"/>
        <v>0</v>
      </c>
      <c r="CY145" s="19">
        <f t="shared" si="431"/>
        <v>4.556</v>
      </c>
      <c r="CZ145" s="19">
        <f t="shared" si="432"/>
        <v>0</v>
      </c>
      <c r="DA145" s="71" t="s">
        <v>261</v>
      </c>
      <c r="DB145" s="74"/>
      <c r="DC145" s="74"/>
      <c r="DD145" s="74"/>
      <c r="DE145" s="74"/>
      <c r="DF145" s="74"/>
      <c r="DG145" s="74"/>
      <c r="DH145" s="74"/>
      <c r="DI145" s="74"/>
      <c r="DJ145" s="74"/>
      <c r="DK145" s="74"/>
    </row>
    <row r="146" spans="1:115" s="4" customFormat="1" ht="45" x14ac:dyDescent="0.25">
      <c r="A146" s="3" t="s">
        <v>168</v>
      </c>
      <c r="B146" s="89" t="s">
        <v>218</v>
      </c>
      <c r="C146" s="56" t="s">
        <v>248</v>
      </c>
      <c r="D146" s="72" t="s">
        <v>189</v>
      </c>
      <c r="E146" s="72">
        <v>2028</v>
      </c>
      <c r="F146" s="72">
        <v>2028</v>
      </c>
      <c r="G146" s="72">
        <v>2028</v>
      </c>
      <c r="H146" s="71" t="s">
        <v>81</v>
      </c>
      <c r="I146" s="19">
        <f t="shared" si="477"/>
        <v>20.65</v>
      </c>
      <c r="J146" s="90">
        <v>12.202299999999999</v>
      </c>
      <c r="K146" s="88" t="s">
        <v>81</v>
      </c>
      <c r="L146" s="19">
        <f t="shared" si="464"/>
        <v>20.65</v>
      </c>
      <c r="M146" s="88">
        <v>12.202299999999999</v>
      </c>
      <c r="N146" s="19">
        <v>0</v>
      </c>
      <c r="O146" s="19">
        <v>0</v>
      </c>
      <c r="P146" s="3" t="s">
        <v>81</v>
      </c>
      <c r="Q146" s="26" t="s">
        <v>81</v>
      </c>
      <c r="R146" s="3" t="s">
        <v>81</v>
      </c>
      <c r="S146" s="3" t="s">
        <v>81</v>
      </c>
      <c r="T146" s="24">
        <f t="shared" si="404"/>
        <v>20.65</v>
      </c>
      <c r="U146" s="19">
        <f t="shared" si="405"/>
        <v>20.65</v>
      </c>
      <c r="V146" s="19">
        <f t="shared" si="406"/>
        <v>20.65</v>
      </c>
      <c r="W146" s="19">
        <f t="shared" si="407"/>
        <v>20.65</v>
      </c>
      <c r="X146" s="19">
        <f t="shared" si="408"/>
        <v>20.65</v>
      </c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>
        <f>SUM(AJ146:AM146)</f>
        <v>0</v>
      </c>
      <c r="AJ146" s="19">
        <v>0</v>
      </c>
      <c r="AK146" s="19">
        <v>0</v>
      </c>
      <c r="AL146" s="19">
        <v>0</v>
      </c>
      <c r="AM146" s="19">
        <v>0</v>
      </c>
      <c r="AN146" s="19">
        <f>SUM(AO146:AR146)</f>
        <v>0</v>
      </c>
      <c r="AO146" s="19">
        <v>0</v>
      </c>
      <c r="AP146" s="19">
        <v>0</v>
      </c>
      <c r="AQ146" s="19">
        <v>0</v>
      </c>
      <c r="AR146" s="19">
        <v>0</v>
      </c>
      <c r="AS146" s="19">
        <f>SUM(AT146:AW146)</f>
        <v>0</v>
      </c>
      <c r="AT146" s="19">
        <v>0</v>
      </c>
      <c r="AU146" s="19">
        <v>0</v>
      </c>
      <c r="AV146" s="19">
        <v>0</v>
      </c>
      <c r="AW146" s="19">
        <v>0</v>
      </c>
      <c r="AX146" s="24">
        <f>SUM(AY146:BB146)</f>
        <v>0</v>
      </c>
      <c r="AY146" s="19">
        <v>0</v>
      </c>
      <c r="AZ146" s="19">
        <v>0</v>
      </c>
      <c r="BA146" s="19">
        <v>0</v>
      </c>
      <c r="BB146" s="19">
        <v>0</v>
      </c>
      <c r="BC146" s="19">
        <f>SUM(BD146:BG146)</f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f>SUM(BI146:BL146)</f>
        <v>0</v>
      </c>
      <c r="BI146" s="19">
        <v>0</v>
      </c>
      <c r="BJ146" s="19">
        <v>0</v>
      </c>
      <c r="BK146" s="19">
        <v>0</v>
      </c>
      <c r="BL146" s="19">
        <v>0</v>
      </c>
      <c r="BM146" s="19">
        <f>SUM(BN146:BQ146)</f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f>SUM(BS146:BV146)</f>
        <v>0</v>
      </c>
      <c r="BS146" s="19">
        <v>0</v>
      </c>
      <c r="BT146" s="19">
        <v>0</v>
      </c>
      <c r="BU146" s="19">
        <v>0</v>
      </c>
      <c r="BV146" s="19">
        <v>0</v>
      </c>
      <c r="BW146" s="19">
        <f>SUM(BX146:CA146)</f>
        <v>20.65</v>
      </c>
      <c r="BX146" s="19">
        <v>0</v>
      </c>
      <c r="BY146" s="19">
        <v>0</v>
      </c>
      <c r="BZ146" s="19">
        <v>20.65</v>
      </c>
      <c r="CA146" s="19">
        <v>0</v>
      </c>
      <c r="CB146" s="19">
        <f>SUM(CC146:CF146)</f>
        <v>0</v>
      </c>
      <c r="CC146" s="19">
        <v>0</v>
      </c>
      <c r="CD146" s="19">
        <v>0</v>
      </c>
      <c r="CE146" s="19">
        <v>0</v>
      </c>
      <c r="CF146" s="19">
        <v>0</v>
      </c>
      <c r="CG146" s="19">
        <f>SUM(CH146:CK146)</f>
        <v>0</v>
      </c>
      <c r="CH146" s="19">
        <v>0</v>
      </c>
      <c r="CI146" s="19">
        <v>0</v>
      </c>
      <c r="CJ146" s="19">
        <v>0</v>
      </c>
      <c r="CK146" s="19">
        <v>0</v>
      </c>
      <c r="CL146" s="19">
        <f>SUM(CM146:CP146)</f>
        <v>0</v>
      </c>
      <c r="CM146" s="19">
        <v>0</v>
      </c>
      <c r="CN146" s="19">
        <v>0</v>
      </c>
      <c r="CO146" s="19">
        <v>0</v>
      </c>
      <c r="CP146" s="19">
        <v>0</v>
      </c>
      <c r="CQ146" s="19">
        <f t="shared" si="423"/>
        <v>20.65</v>
      </c>
      <c r="CR146" s="19">
        <f t="shared" si="424"/>
        <v>0</v>
      </c>
      <c r="CS146" s="19">
        <f t="shared" si="425"/>
        <v>0</v>
      </c>
      <c r="CT146" s="19">
        <f t="shared" si="426"/>
        <v>20.65</v>
      </c>
      <c r="CU146" s="19">
        <f t="shared" si="427"/>
        <v>0</v>
      </c>
      <c r="CV146" s="19">
        <f t="shared" si="428"/>
        <v>20.65</v>
      </c>
      <c r="CW146" s="19">
        <f t="shared" si="429"/>
        <v>0</v>
      </c>
      <c r="CX146" s="19">
        <f t="shared" si="430"/>
        <v>0</v>
      </c>
      <c r="CY146" s="19">
        <f t="shared" si="431"/>
        <v>20.65</v>
      </c>
      <c r="CZ146" s="19">
        <f t="shared" si="432"/>
        <v>0</v>
      </c>
      <c r="DA146" s="71" t="s">
        <v>262</v>
      </c>
      <c r="DB146" s="74"/>
      <c r="DC146" s="74"/>
      <c r="DD146" s="74"/>
      <c r="DE146" s="74"/>
      <c r="DF146" s="74"/>
      <c r="DG146" s="74"/>
      <c r="DH146" s="74"/>
      <c r="DI146" s="74"/>
      <c r="DJ146" s="74"/>
      <c r="DK146" s="74"/>
    </row>
    <row r="147" spans="1:115" s="4" customFormat="1" ht="90" x14ac:dyDescent="0.25">
      <c r="A147" s="3" t="s">
        <v>168</v>
      </c>
      <c r="B147" s="89" t="s">
        <v>419</v>
      </c>
      <c r="C147" s="56" t="s">
        <v>244</v>
      </c>
      <c r="D147" s="72" t="s">
        <v>189</v>
      </c>
      <c r="E147" s="72">
        <v>2025</v>
      </c>
      <c r="F147" s="72">
        <v>2026</v>
      </c>
      <c r="G147" s="72">
        <v>2026</v>
      </c>
      <c r="H147" s="71" t="s">
        <v>81</v>
      </c>
      <c r="I147" s="19">
        <f t="shared" si="477"/>
        <v>11.91597</v>
      </c>
      <c r="J147" s="90">
        <v>12.202299999999999</v>
      </c>
      <c r="K147" s="88" t="s">
        <v>81</v>
      </c>
      <c r="L147" s="19">
        <f t="shared" si="464"/>
        <v>11.91597</v>
      </c>
      <c r="M147" s="88">
        <v>12.202299999999999</v>
      </c>
      <c r="N147" s="19">
        <v>0</v>
      </c>
      <c r="O147" s="19">
        <v>0</v>
      </c>
      <c r="P147" s="3" t="s">
        <v>81</v>
      </c>
      <c r="Q147" s="26" t="s">
        <v>81</v>
      </c>
      <c r="R147" s="3" t="s">
        <v>81</v>
      </c>
      <c r="S147" s="3" t="s">
        <v>81</v>
      </c>
      <c r="T147" s="24">
        <f t="shared" si="404"/>
        <v>11.91597</v>
      </c>
      <c r="U147" s="19">
        <f t="shared" si="405"/>
        <v>11.91597</v>
      </c>
      <c r="V147" s="19">
        <f t="shared" si="406"/>
        <v>11.91597</v>
      </c>
      <c r="W147" s="19">
        <f t="shared" si="407"/>
        <v>11.91597</v>
      </c>
      <c r="X147" s="19">
        <f t="shared" si="408"/>
        <v>11.91597</v>
      </c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>
        <f>SUM(AJ147:AM147)</f>
        <v>0</v>
      </c>
      <c r="AJ147" s="19">
        <v>0</v>
      </c>
      <c r="AK147" s="19">
        <v>0</v>
      </c>
      <c r="AL147" s="19">
        <v>0</v>
      </c>
      <c r="AM147" s="19">
        <v>0</v>
      </c>
      <c r="AN147" s="19">
        <f>SUM(AO147:AR147)</f>
        <v>0</v>
      </c>
      <c r="AO147" s="19">
        <v>0</v>
      </c>
      <c r="AP147" s="19">
        <v>0</v>
      </c>
      <c r="AQ147" s="19">
        <v>0</v>
      </c>
      <c r="AR147" s="19">
        <v>0</v>
      </c>
      <c r="AS147" s="19">
        <f>SUM(AT147:AW147)</f>
        <v>3.8999700000000002</v>
      </c>
      <c r="AT147" s="19">
        <v>0</v>
      </c>
      <c r="AU147" s="19">
        <v>0</v>
      </c>
      <c r="AV147" s="19">
        <v>3.8999700000000002</v>
      </c>
      <c r="AW147" s="19">
        <v>0</v>
      </c>
      <c r="AX147" s="24">
        <f>SUM(AY147:BB147)</f>
        <v>0</v>
      </c>
      <c r="AY147" s="19">
        <v>0</v>
      </c>
      <c r="AZ147" s="19">
        <v>0</v>
      </c>
      <c r="BA147" s="19">
        <v>0</v>
      </c>
      <c r="BB147" s="19">
        <v>0</v>
      </c>
      <c r="BC147" s="19">
        <f>SUM(BD147:BG147)</f>
        <v>8.016</v>
      </c>
      <c r="BD147" s="19">
        <v>0</v>
      </c>
      <c r="BE147" s="19">
        <v>0</v>
      </c>
      <c r="BF147" s="19">
        <v>8.016</v>
      </c>
      <c r="BG147" s="19">
        <v>0</v>
      </c>
      <c r="BH147" s="19">
        <f>SUM(BI147:BL147)</f>
        <v>0</v>
      </c>
      <c r="BI147" s="19">
        <v>0</v>
      </c>
      <c r="BJ147" s="19">
        <v>0</v>
      </c>
      <c r="BK147" s="19">
        <v>0</v>
      </c>
      <c r="BL147" s="19">
        <v>0</v>
      </c>
      <c r="BM147" s="19">
        <f>SUM(BN147:BQ147)</f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f>SUM(BS147:BV147)</f>
        <v>0</v>
      </c>
      <c r="BS147" s="19">
        <v>0</v>
      </c>
      <c r="BT147" s="19">
        <v>0</v>
      </c>
      <c r="BU147" s="19">
        <v>0</v>
      </c>
      <c r="BV147" s="19">
        <v>0</v>
      </c>
      <c r="BW147" s="19">
        <f>SUM(BX147:CA147)</f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f>SUM(CC147:CF147)</f>
        <v>0</v>
      </c>
      <c r="CC147" s="19">
        <v>0</v>
      </c>
      <c r="CD147" s="19">
        <v>0</v>
      </c>
      <c r="CE147" s="19">
        <v>0</v>
      </c>
      <c r="CF147" s="19">
        <v>0</v>
      </c>
      <c r="CG147" s="19">
        <f>SUM(CH147:CK147)</f>
        <v>0</v>
      </c>
      <c r="CH147" s="19">
        <v>0</v>
      </c>
      <c r="CI147" s="19">
        <v>0</v>
      </c>
      <c r="CJ147" s="19">
        <v>0</v>
      </c>
      <c r="CK147" s="19">
        <v>0</v>
      </c>
      <c r="CL147" s="19">
        <f>SUM(CM147:CP147)</f>
        <v>0</v>
      </c>
      <c r="CM147" s="19">
        <v>0</v>
      </c>
      <c r="CN147" s="19">
        <v>0</v>
      </c>
      <c r="CO147" s="19">
        <v>0</v>
      </c>
      <c r="CP147" s="19">
        <v>0</v>
      </c>
      <c r="CQ147" s="19">
        <f t="shared" si="423"/>
        <v>11.91597</v>
      </c>
      <c r="CR147" s="19">
        <f t="shared" si="424"/>
        <v>0</v>
      </c>
      <c r="CS147" s="19">
        <f t="shared" si="425"/>
        <v>0</v>
      </c>
      <c r="CT147" s="19">
        <f t="shared" si="426"/>
        <v>11.91597</v>
      </c>
      <c r="CU147" s="19">
        <f t="shared" si="427"/>
        <v>0</v>
      </c>
      <c r="CV147" s="19">
        <f t="shared" si="428"/>
        <v>11.91597</v>
      </c>
      <c r="CW147" s="19">
        <f t="shared" si="429"/>
        <v>0</v>
      </c>
      <c r="CX147" s="19">
        <f t="shared" si="430"/>
        <v>0</v>
      </c>
      <c r="CY147" s="19">
        <f t="shared" si="431"/>
        <v>11.91597</v>
      </c>
      <c r="CZ147" s="19">
        <f t="shared" si="432"/>
        <v>0</v>
      </c>
      <c r="DA147" s="71" t="s">
        <v>263</v>
      </c>
      <c r="DB147" s="74"/>
      <c r="DC147" s="74"/>
      <c r="DD147" s="74"/>
      <c r="DE147" s="74"/>
      <c r="DF147" s="74"/>
      <c r="DG147" s="74"/>
      <c r="DH147" s="74"/>
      <c r="DI147" s="74"/>
      <c r="DJ147" s="74"/>
      <c r="DK147" s="74"/>
    </row>
  </sheetData>
  <mergeCells count="48">
    <mergeCell ref="A8:AR8"/>
    <mergeCell ref="AI15:AM15"/>
    <mergeCell ref="AN15:AR15"/>
    <mergeCell ref="C14:C16"/>
    <mergeCell ref="AO1:AR1"/>
    <mergeCell ref="AO2:AR2"/>
    <mergeCell ref="AO3:AR3"/>
    <mergeCell ref="R15:S15"/>
    <mergeCell ref="P14:S14"/>
    <mergeCell ref="A4:AR4"/>
    <mergeCell ref="A10:AR10"/>
    <mergeCell ref="A11:AR11"/>
    <mergeCell ref="A12:AR12"/>
    <mergeCell ref="A9:AR9"/>
    <mergeCell ref="A5:AR5"/>
    <mergeCell ref="A6:AR6"/>
    <mergeCell ref="A7:AR7"/>
    <mergeCell ref="A14:A16"/>
    <mergeCell ref="N14:N16"/>
    <mergeCell ref="E14:E16"/>
    <mergeCell ref="CB15:CF15"/>
    <mergeCell ref="BH15:BL15"/>
    <mergeCell ref="H14:M14"/>
    <mergeCell ref="H15:J15"/>
    <mergeCell ref="BC15:BG15"/>
    <mergeCell ref="BW15:CA15"/>
    <mergeCell ref="AS15:AW15"/>
    <mergeCell ref="AX15:BB15"/>
    <mergeCell ref="BM15:BQ15"/>
    <mergeCell ref="BR15:BV15"/>
    <mergeCell ref="AI14:AR14"/>
    <mergeCell ref="V14:X15"/>
    <mergeCell ref="DA14:DA16"/>
    <mergeCell ref="CG15:CK15"/>
    <mergeCell ref="CL15:CP15"/>
    <mergeCell ref="CQ15:CU15"/>
    <mergeCell ref="CV15:CZ15"/>
    <mergeCell ref="AD15:AH15"/>
    <mergeCell ref="Y14:AH14"/>
    <mergeCell ref="B14:B16"/>
    <mergeCell ref="D14:D16"/>
    <mergeCell ref="AS14:CZ14"/>
    <mergeCell ref="T14:U15"/>
    <mergeCell ref="F14:G15"/>
    <mergeCell ref="K15:M15"/>
    <mergeCell ref="O14:O16"/>
    <mergeCell ref="P15:Q15"/>
    <mergeCell ref="Y15:AC15"/>
  </mergeCells>
  <phoneticPr fontId="12" type="noConversion"/>
  <conditionalFormatting sqref="O86 AN86:AR86 AS138:BB139 V133:AR133 BC86:BL86 BC133:CZ133 AO134:AR138 V134:V139 L133:L144 N133:O144 T133:T144 X134:AH144 AN134:AN144 BC134:BL140 CQ134:CZ137 AI134:AM137 W134:W137 BW134:CF142 BC98:BL98 I42:CZ42 BM137:BV140 BM142:BV144 BM141:BT141 BV141 BA141 AI79:AM79 AN79:BB80 BC79:CI79 CK79:CP79 O79:O80 L29:CZ30 L32:CZ32 N31:O31 I31 L31 AI31:CZ31 T31:AC31 N33:O36 I33:I36 L33:L36 T33:CZ36 N69:O71 I69:I71 L69:L71 G69:G70 T69:CZ71 Q75 T78:CP78 N78:O78 I78 L78 Q78 CQ78:CZ80 N44:O67 L44:L67 T44:CZ67 G47:G62 I44:I67 T86:AH87 T118:AH118 N87:O87 N118:O118 AN87:CZ87 AN118:CZ118 I87 I118 L87 L118">
    <cfRule type="containsText" dxfId="1255" priority="2984" operator="containsText" text="Наименование инвестиционного проекта">
      <formula>NOT(ISERROR(SEARCH("Наименование инвестиционного проекта",G29)))</formula>
    </cfRule>
  </conditionalFormatting>
  <conditionalFormatting sqref="O86 AN86:AR86 AS138:BB139 V133:AR133 BC86:BL86 BC133:CZ133 AO134:AR138 V134:V139 L133:L144 N133:O144 T133:T144 X134:AH144 AN134:AN144 BC134:BL140 CQ134:CZ137 AI134:AM137 W134:W137 BW134:CF142 BC98:BL98 I42:CZ42 BM137:BV140 BM142:BV144 BM141:BT141 BV141 BA141 AI79:AM79 AN79:BB80 BC79:CI79 CK79:CP79 O79:O80 L29:CZ30 L32:CZ32 N31:O31 I31 L31 AI31:CZ31 T31:AC31 N33:O36 I33:I36 L33:L36 T33:CZ36 N69:O71 I69:I71 L69:L71 G69:G70 T69:CZ71 Q75 T78:CP78 N78:O78 I78 L78 Q78 CQ78:CZ80 N44:O67 L44:L67 T44:CZ67 G47:G62 I44:I67 T86:AH87 T118:AH118 N87:O87 N118:O118 AN87:CZ87 AN118:CZ118 I87 I118 L87 L118">
    <cfRule type="cellIs" dxfId="1254" priority="2983" operator="equal">
      <formula>0</formula>
    </cfRule>
  </conditionalFormatting>
  <conditionalFormatting sqref="AI113:AM114">
    <cfRule type="containsText" dxfId="1253" priority="2980" operator="containsText" text="Наименование инвестиционного проекта">
      <formula>NOT(ISERROR(SEARCH("Наименование инвестиционного проекта",AI113)))</formula>
    </cfRule>
  </conditionalFormatting>
  <conditionalFormatting sqref="AI113:AM114">
    <cfRule type="cellIs" dxfId="1252" priority="2979" operator="equal">
      <formula>0</formula>
    </cfRule>
  </conditionalFormatting>
  <conditionalFormatting sqref="AI80:AM80">
    <cfRule type="containsText" dxfId="1251" priority="2976" operator="containsText" text="Наименование инвестиционного проекта">
      <formula>NOT(ISERROR(SEARCH("Наименование инвестиционного проекта",AI80)))</formula>
    </cfRule>
  </conditionalFormatting>
  <conditionalFormatting sqref="AI80:AM80">
    <cfRule type="cellIs" dxfId="1250" priority="2975" operator="equal">
      <formula>0</formula>
    </cfRule>
  </conditionalFormatting>
  <conditionalFormatting sqref="AI86:AM86 AI89:AM89">
    <cfRule type="containsText" dxfId="1249" priority="2974" operator="containsText" text="Наименование инвестиционного проекта">
      <formula>NOT(ISERROR(SEARCH("Наименование инвестиционного проекта",AI86)))</formula>
    </cfRule>
  </conditionalFormatting>
  <conditionalFormatting sqref="AI86:AM86 AI89:AM89">
    <cfRule type="cellIs" dxfId="1248" priority="2973" operator="equal">
      <formula>0</formula>
    </cfRule>
  </conditionalFormatting>
  <conditionalFormatting sqref="AI98:AM98">
    <cfRule type="containsText" dxfId="1247" priority="2970" operator="containsText" text="Наименование инвестиционного проекта">
      <formula>NOT(ISERROR(SEARCH("Наименование инвестиционного проекта",AI98)))</formula>
    </cfRule>
  </conditionalFormatting>
  <conditionalFormatting sqref="AI98:AM98">
    <cfRule type="cellIs" dxfId="1246" priority="2969" operator="equal">
      <formula>0</formula>
    </cfRule>
  </conditionalFormatting>
  <conditionalFormatting sqref="AI138:AM138">
    <cfRule type="containsText" dxfId="1245" priority="2966" operator="containsText" text="Наименование инвестиционного проекта">
      <formula>NOT(ISERROR(SEARCH("Наименование инвестиционного проекта",AI138)))</formula>
    </cfRule>
  </conditionalFormatting>
  <conditionalFormatting sqref="AI138:AM138">
    <cfRule type="cellIs" dxfId="1244" priority="2965" operator="equal">
      <formula>0</formula>
    </cfRule>
  </conditionalFormatting>
  <conditionalFormatting sqref="AI139:AM143">
    <cfRule type="containsText" dxfId="1243" priority="2964" operator="containsText" text="Наименование инвестиционного проекта">
      <formula>NOT(ISERROR(SEARCH("Наименование инвестиционного проекта",AI139)))</formula>
    </cfRule>
  </conditionalFormatting>
  <conditionalFormatting sqref="AI139:AM143">
    <cfRule type="cellIs" dxfId="1242" priority="2963" operator="equal">
      <formula>0</formula>
    </cfRule>
  </conditionalFormatting>
  <conditionalFormatting sqref="AI144:AM144">
    <cfRule type="containsText" dxfId="1241" priority="2962" operator="containsText" text="Наименование инвестиционного проекта">
      <formula>NOT(ISERROR(SEARCH("Наименование инвестиционного проекта",AI144)))</formula>
    </cfRule>
  </conditionalFormatting>
  <conditionalFormatting sqref="AI144:AM144">
    <cfRule type="cellIs" dxfId="1240" priority="2961" operator="equal">
      <formula>0</formula>
    </cfRule>
  </conditionalFormatting>
  <conditionalFormatting sqref="AN113:AR114">
    <cfRule type="containsText" dxfId="1239" priority="2958" operator="containsText" text="Наименование инвестиционного проекта">
      <formula>NOT(ISERROR(SEARCH("Наименование инвестиционного проекта",AN113)))</formula>
    </cfRule>
  </conditionalFormatting>
  <conditionalFormatting sqref="AN113:AR114">
    <cfRule type="cellIs" dxfId="1238" priority="2957" operator="equal">
      <formula>0</formula>
    </cfRule>
  </conditionalFormatting>
  <conditionalFormatting sqref="AN89">
    <cfRule type="containsText" dxfId="1237" priority="2948" operator="containsText" text="Наименование инвестиционного проекта">
      <formula>NOT(ISERROR(SEARCH("Наименование инвестиционного проекта",AN89)))</formula>
    </cfRule>
  </conditionalFormatting>
  <conditionalFormatting sqref="AN89">
    <cfRule type="cellIs" dxfId="1236" priority="2947" operator="equal">
      <formula>0</formula>
    </cfRule>
  </conditionalFormatting>
  <conditionalFormatting sqref="AN98:AR98">
    <cfRule type="containsText" dxfId="1235" priority="2944" operator="containsText" text="Наименование инвестиционного проекта">
      <formula>NOT(ISERROR(SEARCH("Наименование инвестиционного проекта",AN98)))</formula>
    </cfRule>
  </conditionalFormatting>
  <conditionalFormatting sqref="AN98:AR98">
    <cfRule type="cellIs" dxfId="1234" priority="2943" operator="equal">
      <formula>0</formula>
    </cfRule>
  </conditionalFormatting>
  <conditionalFormatting sqref="AO139:AR139">
    <cfRule type="containsText" dxfId="1233" priority="2940" operator="containsText" text="Наименование инвестиционного проекта">
      <formula>NOT(ISERROR(SEARCH("Наименование инвестиционного проекта",AO139)))</formula>
    </cfRule>
  </conditionalFormatting>
  <conditionalFormatting sqref="AO139:AR139">
    <cfRule type="cellIs" dxfId="1232" priority="2939" operator="equal">
      <formula>0</formula>
    </cfRule>
  </conditionalFormatting>
  <conditionalFormatting sqref="AO140:AR143">
    <cfRule type="containsText" dxfId="1231" priority="2938" operator="containsText" text="Наименование инвестиционного проекта">
      <formula>NOT(ISERROR(SEARCH("Наименование инвестиционного проекта",AO140)))</formula>
    </cfRule>
  </conditionalFormatting>
  <conditionalFormatting sqref="AO140:AR143">
    <cfRule type="cellIs" dxfId="1230" priority="2937" operator="equal">
      <formula>0</formula>
    </cfRule>
  </conditionalFormatting>
  <conditionalFormatting sqref="AO144:AR144">
    <cfRule type="containsText" dxfId="1229" priority="2936" operator="containsText" text="Наименование инвестиционного проекта">
      <formula>NOT(ISERROR(SEARCH("Наименование инвестиционного проекта",AO144)))</formula>
    </cfRule>
  </conditionalFormatting>
  <conditionalFormatting sqref="AO144:AR144">
    <cfRule type="cellIs" dxfId="1228" priority="2935" operator="equal">
      <formula>0</formula>
    </cfRule>
  </conditionalFormatting>
  <conditionalFormatting sqref="AX113:BB114">
    <cfRule type="containsText" dxfId="1227" priority="2930" operator="containsText" text="Наименование инвестиционного проекта">
      <formula>NOT(ISERROR(SEARCH("Наименование инвестиционного проекта",AX113)))</formula>
    </cfRule>
  </conditionalFormatting>
  <conditionalFormatting sqref="AX113:BB114">
    <cfRule type="cellIs" dxfId="1226" priority="2929" operator="equal">
      <formula>0</formula>
    </cfRule>
  </conditionalFormatting>
  <conditionalFormatting sqref="AS114:AW114 AS113:AU113 AW113">
    <cfRule type="containsText" dxfId="1225" priority="2928" operator="containsText" text="Наименование инвестиционного проекта">
      <formula>NOT(ISERROR(SEARCH("Наименование инвестиционного проекта",AS113)))</formula>
    </cfRule>
  </conditionalFormatting>
  <conditionalFormatting sqref="AS114:AW114 AS113:AU113 AW113">
    <cfRule type="cellIs" dxfId="1224" priority="2927" operator="equal">
      <formula>0</formula>
    </cfRule>
  </conditionalFormatting>
  <conditionalFormatting sqref="AS86:BB86 AS89 AX89:BB89">
    <cfRule type="containsText" dxfId="1223" priority="2920" operator="containsText" text="Наименование инвестиционного проекта">
      <formula>NOT(ISERROR(SEARCH("Наименование инвестиционного проекта",AS86)))</formula>
    </cfRule>
  </conditionalFormatting>
  <conditionalFormatting sqref="AS86:BB86 AS89 AX89:BB89">
    <cfRule type="cellIs" dxfId="1222" priority="2919" operator="equal">
      <formula>0</formula>
    </cfRule>
  </conditionalFormatting>
  <conditionalFormatting sqref="AS98:BB98">
    <cfRule type="containsText" dxfId="1221" priority="2916" operator="containsText" text="Наименование инвестиционного проекта">
      <formula>NOT(ISERROR(SEARCH("Наименование инвестиционного проекта",AS98)))</formula>
    </cfRule>
  </conditionalFormatting>
  <conditionalFormatting sqref="AS98:BB98">
    <cfRule type="cellIs" dxfId="1220" priority="2915" operator="equal">
      <formula>0</formula>
    </cfRule>
  </conditionalFormatting>
  <conditionalFormatting sqref="AS133:BB133">
    <cfRule type="containsText" dxfId="1219" priority="2912" operator="containsText" text="Наименование инвестиционного проекта">
      <formula>NOT(ISERROR(SEARCH("Наименование инвестиционного проекта",AS133)))</formula>
    </cfRule>
  </conditionalFormatting>
  <conditionalFormatting sqref="AS133:BB133">
    <cfRule type="cellIs" dxfId="1218" priority="2911" operator="equal">
      <formula>0</formula>
    </cfRule>
  </conditionalFormatting>
  <conditionalFormatting sqref="AS134:BB136">
    <cfRule type="containsText" dxfId="1217" priority="2910" operator="containsText" text="Наименование инвестиционного проекта">
      <formula>NOT(ISERROR(SEARCH("Наименование инвестиционного проекта",AS134)))</formula>
    </cfRule>
  </conditionalFormatting>
  <conditionalFormatting sqref="AS134:BB136">
    <cfRule type="cellIs" dxfId="1216" priority="2909" operator="equal">
      <formula>0</formula>
    </cfRule>
  </conditionalFormatting>
  <conditionalFormatting sqref="AS137:BB137">
    <cfRule type="containsText" dxfId="1215" priority="2908" operator="containsText" text="Наименование инвестиционного проекта">
      <formula>NOT(ISERROR(SEARCH("Наименование инвестиционного проекта",AS137)))</formula>
    </cfRule>
  </conditionalFormatting>
  <conditionalFormatting sqref="AS137:BB137">
    <cfRule type="cellIs" dxfId="1214" priority="2907" operator="equal">
      <formula>0</formula>
    </cfRule>
  </conditionalFormatting>
  <conditionalFormatting sqref="AS140:BB140 AS142:BB144 AS141:AZ141 BB141">
    <cfRule type="containsText" dxfId="1213" priority="2906" operator="containsText" text="Наименование инвестиционного проекта">
      <formula>NOT(ISERROR(SEARCH("Наименование инвестиционного проекта",AS140)))</formula>
    </cfRule>
  </conditionalFormatting>
  <conditionalFormatting sqref="AS140:BB140 AS142:BB144 AS141:AZ141 BB141">
    <cfRule type="cellIs" dxfId="1212" priority="2905" operator="equal">
      <formula>0</formula>
    </cfRule>
  </conditionalFormatting>
  <conditionalFormatting sqref="BC114:BG114 BC113:BE113 BG113">
    <cfRule type="containsText" dxfId="1211" priority="2900" operator="containsText" text="Наименование инвестиционного проекта">
      <formula>NOT(ISERROR(SEARCH("Наименование инвестиционного проекта",BC113)))</formula>
    </cfRule>
  </conditionalFormatting>
  <conditionalFormatting sqref="BC114:BG114 BC113:BE113 BG113">
    <cfRule type="cellIs" dxfId="1210" priority="2899" operator="equal">
      <formula>0</formula>
    </cfRule>
  </conditionalFormatting>
  <conditionalFormatting sqref="BH113:BL114">
    <cfRule type="containsText" dxfId="1209" priority="2898" operator="containsText" text="Наименование инвестиционного проекта">
      <formula>NOT(ISERROR(SEARCH("Наименование инвестиционного проекта",BH113)))</formula>
    </cfRule>
  </conditionalFormatting>
  <conditionalFormatting sqref="BH113:BL114">
    <cfRule type="cellIs" dxfId="1208" priority="2897" operator="equal">
      <formula>0</formula>
    </cfRule>
  </conditionalFormatting>
  <conditionalFormatting sqref="BC80:BL80">
    <cfRule type="containsText" dxfId="1207" priority="2894" operator="containsText" text="Наименование инвестиционного проекта">
      <formula>NOT(ISERROR(SEARCH("Наименование инвестиционного проекта",BC80)))</formula>
    </cfRule>
  </conditionalFormatting>
  <conditionalFormatting sqref="BC80:BL80">
    <cfRule type="cellIs" dxfId="1206" priority="2893" operator="equal">
      <formula>0</formula>
    </cfRule>
  </conditionalFormatting>
  <conditionalFormatting sqref="BH89 BC89">
    <cfRule type="containsText" dxfId="1205" priority="2888" operator="containsText" text="Наименование инвестиционного проекта">
      <formula>NOT(ISERROR(SEARCH("Наименование инвестиционного проекта",BC89)))</formula>
    </cfRule>
  </conditionalFormatting>
  <conditionalFormatting sqref="BH89 BC89">
    <cfRule type="cellIs" dxfId="1204" priority="2887" operator="equal">
      <formula>0</formula>
    </cfRule>
  </conditionalFormatting>
  <conditionalFormatting sqref="BC141:BL144">
    <cfRule type="containsText" dxfId="1203" priority="2884" operator="containsText" text="Наименование инвестиционного проекта">
      <formula>NOT(ISERROR(SEARCH("Наименование инвестиционного проекта",BC141)))</formula>
    </cfRule>
  </conditionalFormatting>
  <conditionalFormatting sqref="BC141:BL144">
    <cfRule type="cellIs" dxfId="1202" priority="2883" operator="equal">
      <formula>0</formula>
    </cfRule>
  </conditionalFormatting>
  <conditionalFormatting sqref="BM114:BV114 BM113:BT113 BV113">
    <cfRule type="containsText" dxfId="1201" priority="2880" operator="containsText" text="Наименование инвестиционного проекта">
      <formula>NOT(ISERROR(SEARCH("Наименование инвестиционного проекта",BM113)))</formula>
    </cfRule>
  </conditionalFormatting>
  <conditionalFormatting sqref="BM114:BV114 BM113:BT113 BV113">
    <cfRule type="cellIs" dxfId="1200" priority="2879" operator="equal">
      <formula>0</formula>
    </cfRule>
  </conditionalFormatting>
  <conditionalFormatting sqref="BM80:BV80">
    <cfRule type="containsText" dxfId="1199" priority="2876" operator="containsText" text="Наименование инвестиционного проекта">
      <formula>NOT(ISERROR(SEARCH("Наименование инвестиционного проекта",BM80)))</formula>
    </cfRule>
  </conditionalFormatting>
  <conditionalFormatting sqref="BM80:BV80">
    <cfRule type="cellIs" dxfId="1198" priority="2875" operator="equal">
      <formula>0</formula>
    </cfRule>
  </conditionalFormatting>
  <conditionalFormatting sqref="BM89:BO89 BQ89 BM86:BU86">
    <cfRule type="containsText" dxfId="1197" priority="2870" operator="containsText" text="Наименование инвестиционного проекта">
      <formula>NOT(ISERROR(SEARCH("Наименование инвестиционного проекта",BM86)))</formula>
    </cfRule>
  </conditionalFormatting>
  <conditionalFormatting sqref="BM89:BO89 BQ89 BM86:BU86">
    <cfRule type="cellIs" dxfId="1196" priority="2869" operator="equal">
      <formula>0</formula>
    </cfRule>
  </conditionalFormatting>
  <conditionalFormatting sqref="BM98:BV98">
    <cfRule type="containsText" dxfId="1195" priority="2866" operator="containsText" text="Наименование инвестиционного проекта">
      <formula>NOT(ISERROR(SEARCH("Наименование инвестиционного проекта",BM98)))</formula>
    </cfRule>
  </conditionalFormatting>
  <conditionalFormatting sqref="BM98:BV98">
    <cfRule type="cellIs" dxfId="1194" priority="2865" operator="equal">
      <formula>0</formula>
    </cfRule>
  </conditionalFormatting>
  <conditionalFormatting sqref="BM134:BV136">
    <cfRule type="containsText" dxfId="1193" priority="2862" operator="containsText" text="Наименование инвестиционного проекта">
      <formula>NOT(ISERROR(SEARCH("Наименование инвестиционного проекта",BM134)))</formula>
    </cfRule>
  </conditionalFormatting>
  <conditionalFormatting sqref="BM134:BV136">
    <cfRule type="cellIs" dxfId="1192" priority="2861" operator="equal">
      <formula>0</formula>
    </cfRule>
  </conditionalFormatting>
  <conditionalFormatting sqref="BW113:CF114">
    <cfRule type="containsText" dxfId="1191" priority="2854" operator="containsText" text="Наименование инвестиционного проекта">
      <formula>NOT(ISERROR(SEARCH("Наименование инвестиционного проекта",BW113)))</formula>
    </cfRule>
  </conditionalFormatting>
  <conditionalFormatting sqref="BW113:CF114">
    <cfRule type="cellIs" dxfId="1190" priority="2853" operator="equal">
      <formula>0</formula>
    </cfRule>
  </conditionalFormatting>
  <conditionalFormatting sqref="BW80:CF80">
    <cfRule type="containsText" dxfId="1189" priority="2850" operator="containsText" text="Наименование инвестиционного проекта">
      <formula>NOT(ISERROR(SEARCH("Наименование инвестиционного проекта",BW80)))</formula>
    </cfRule>
  </conditionalFormatting>
  <conditionalFormatting sqref="BW80:CF80">
    <cfRule type="cellIs" dxfId="1188" priority="2849" operator="equal">
      <formula>0</formula>
    </cfRule>
  </conditionalFormatting>
  <conditionalFormatting sqref="BW86:CF86">
    <cfRule type="containsText" dxfId="1187" priority="2844" operator="containsText" text="Наименование инвестиционного проекта">
      <formula>NOT(ISERROR(SEARCH("Наименование инвестиционного проекта",BW86)))</formula>
    </cfRule>
  </conditionalFormatting>
  <conditionalFormatting sqref="BW86:CF86">
    <cfRule type="cellIs" dxfId="1186" priority="2843" operator="equal">
      <formula>0</formula>
    </cfRule>
  </conditionalFormatting>
  <conditionalFormatting sqref="BW98:CF98">
    <cfRule type="containsText" dxfId="1185" priority="2840" operator="containsText" text="Наименование инвестиционного проекта">
      <formula>NOT(ISERROR(SEARCH("Наименование инвестиционного проекта",BW98)))</formula>
    </cfRule>
  </conditionalFormatting>
  <conditionalFormatting sqref="BW98:CF98">
    <cfRule type="cellIs" dxfId="1184" priority="2839" operator="equal">
      <formula>0</formula>
    </cfRule>
  </conditionalFormatting>
  <conditionalFormatting sqref="BW143:CF144">
    <cfRule type="containsText" dxfId="1183" priority="2834" operator="containsText" text="Наименование инвестиционного проекта">
      <formula>NOT(ISERROR(SEARCH("Наименование инвестиционного проекта",BW143)))</formula>
    </cfRule>
  </conditionalFormatting>
  <conditionalFormatting sqref="BW143:CF144">
    <cfRule type="cellIs" dxfId="1182" priority="2833" operator="equal">
      <formula>0</formula>
    </cfRule>
  </conditionalFormatting>
  <conditionalFormatting sqref="CG113:CP113">
    <cfRule type="containsText" dxfId="1181" priority="2830" operator="containsText" text="Наименование инвестиционного проекта">
      <formula>NOT(ISERROR(SEARCH("Наименование инвестиционного проекта",CG113)))</formula>
    </cfRule>
  </conditionalFormatting>
  <conditionalFormatting sqref="CG113:CP113">
    <cfRule type="cellIs" dxfId="1180" priority="2829" operator="equal">
      <formula>0</formula>
    </cfRule>
  </conditionalFormatting>
  <conditionalFormatting sqref="CG114:CP114">
    <cfRule type="containsText" dxfId="1179" priority="2828" operator="containsText" text="Наименование инвестиционного проекта">
      <formula>NOT(ISERROR(SEARCH("Наименование инвестиционного проекта",CG114)))</formula>
    </cfRule>
  </conditionalFormatting>
  <conditionalFormatting sqref="CG114:CP114">
    <cfRule type="cellIs" dxfId="1178" priority="2827" operator="equal">
      <formula>0</formula>
    </cfRule>
  </conditionalFormatting>
  <conditionalFormatting sqref="CG80:CP80">
    <cfRule type="containsText" dxfId="1177" priority="2822" operator="containsText" text="Наименование инвестиционного проекта">
      <formula>NOT(ISERROR(SEARCH("Наименование инвестиционного проекта",CG80)))</formula>
    </cfRule>
  </conditionalFormatting>
  <conditionalFormatting sqref="CG80:CP80">
    <cfRule type="cellIs" dxfId="1176" priority="2821" operator="equal">
      <formula>0</formula>
    </cfRule>
  </conditionalFormatting>
  <conditionalFormatting sqref="CG86:CP86">
    <cfRule type="containsText" dxfId="1175" priority="2816" operator="containsText" text="Наименование инвестиционного проекта">
      <formula>NOT(ISERROR(SEARCH("Наименование инвестиционного проекта",CG86)))</formula>
    </cfRule>
  </conditionalFormatting>
  <conditionalFormatting sqref="CG86:CP86">
    <cfRule type="cellIs" dxfId="1174" priority="2815" operator="equal">
      <formula>0</formula>
    </cfRule>
  </conditionalFormatting>
  <conditionalFormatting sqref="CG98:CP98">
    <cfRule type="containsText" dxfId="1173" priority="2812" operator="containsText" text="Наименование инвестиционного проекта">
      <formula>NOT(ISERROR(SEARCH("Наименование инвестиционного проекта",CG98)))</formula>
    </cfRule>
  </conditionalFormatting>
  <conditionalFormatting sqref="CG98:CP98">
    <cfRule type="cellIs" dxfId="1172" priority="2811" operator="equal">
      <formula>0</formula>
    </cfRule>
  </conditionalFormatting>
  <conditionalFormatting sqref="CG134:CP136">
    <cfRule type="containsText" dxfId="1171" priority="2806" operator="containsText" text="Наименование инвестиционного проекта">
      <formula>NOT(ISERROR(SEARCH("Наименование инвестиционного проекта",CG134)))</formula>
    </cfRule>
  </conditionalFormatting>
  <conditionalFormatting sqref="CG134:CP136">
    <cfRule type="cellIs" dxfId="1170" priority="2805" operator="equal">
      <formula>0</formula>
    </cfRule>
  </conditionalFormatting>
  <conditionalFormatting sqref="CG137:CP137">
    <cfRule type="containsText" dxfId="1169" priority="2804" operator="containsText" text="Наименование инвестиционного проекта">
      <formula>NOT(ISERROR(SEARCH("Наименование инвестиционного проекта",CG137)))</formula>
    </cfRule>
  </conditionalFormatting>
  <conditionalFormatting sqref="CG137:CP137">
    <cfRule type="cellIs" dxfId="1168" priority="2803" operator="equal">
      <formula>0</formula>
    </cfRule>
  </conditionalFormatting>
  <conditionalFormatting sqref="CG138:CP141">
    <cfRule type="containsText" dxfId="1167" priority="2802" operator="containsText" text="Наименование инвестиционного проекта">
      <formula>NOT(ISERROR(SEARCH("Наименование инвестиционного проекта",CG138)))</formula>
    </cfRule>
  </conditionalFormatting>
  <conditionalFormatting sqref="CG138:CP141">
    <cfRule type="cellIs" dxfId="1166" priority="2801" operator="equal">
      <formula>0</formula>
    </cfRule>
  </conditionalFormatting>
  <conditionalFormatting sqref="CG142:CP144">
    <cfRule type="containsText" dxfId="1165" priority="2800" operator="containsText" text="Наименование инвестиционного проекта">
      <formula>NOT(ISERROR(SEARCH("Наименование инвестиционного проекта",CG142)))</formula>
    </cfRule>
  </conditionalFormatting>
  <conditionalFormatting sqref="CG142:CP144">
    <cfRule type="cellIs" dxfId="1164" priority="2799" operator="equal">
      <formula>0</formula>
    </cfRule>
  </conditionalFormatting>
  <conditionalFormatting sqref="CQ113:CZ114">
    <cfRule type="containsText" dxfId="1163" priority="2792" operator="containsText" text="Наименование инвестиционного проекта">
      <formula>NOT(ISERROR(SEARCH("Наименование инвестиционного проекта",CQ113)))</formula>
    </cfRule>
  </conditionalFormatting>
  <conditionalFormatting sqref="CQ113:CZ114">
    <cfRule type="cellIs" dxfId="1162" priority="2791" operator="equal">
      <formula>0</formula>
    </cfRule>
  </conditionalFormatting>
  <conditionalFormatting sqref="CQ86:CZ86 CQ89:CZ89">
    <cfRule type="containsText" dxfId="1161" priority="2784" operator="containsText" text="Наименование инвестиционного проекта">
      <formula>NOT(ISERROR(SEARCH("Наименование инвестиционного проекта",CQ86)))</formula>
    </cfRule>
  </conditionalFormatting>
  <conditionalFormatting sqref="CQ86:CZ86 CQ89:CZ89">
    <cfRule type="cellIs" dxfId="1160" priority="2783" operator="equal">
      <formula>0</formula>
    </cfRule>
  </conditionalFormatting>
  <conditionalFormatting sqref="CQ98:CZ98">
    <cfRule type="containsText" dxfId="1159" priority="2780" operator="containsText" text="Наименование инвестиционного проекта">
      <formula>NOT(ISERROR(SEARCH("Наименование инвестиционного проекта",CQ98)))</formula>
    </cfRule>
  </conditionalFormatting>
  <conditionalFormatting sqref="CQ98:CZ98">
    <cfRule type="cellIs" dxfId="1158" priority="2779" operator="equal">
      <formula>0</formula>
    </cfRule>
  </conditionalFormatting>
  <conditionalFormatting sqref="CQ138:CZ143">
    <cfRule type="containsText" dxfId="1157" priority="2776" operator="containsText" text="Наименование инвестиционного проекта">
      <formula>NOT(ISERROR(SEARCH("Наименование инвестиционного проекта",CQ138)))</formula>
    </cfRule>
  </conditionalFormatting>
  <conditionalFormatting sqref="CQ138:CZ143">
    <cfRule type="cellIs" dxfId="1156" priority="2775" operator="equal">
      <formula>0</formula>
    </cfRule>
  </conditionalFormatting>
  <conditionalFormatting sqref="CQ144:CZ144">
    <cfRule type="containsText" dxfId="1155" priority="2774" operator="containsText" text="Наименование инвестиционного проекта">
      <formula>NOT(ISERROR(SEARCH("Наименование инвестиционного проекта",CQ144)))</formula>
    </cfRule>
  </conditionalFormatting>
  <conditionalFormatting sqref="CQ144:CZ144">
    <cfRule type="cellIs" dxfId="1154" priority="2773" operator="equal">
      <formula>0</formula>
    </cfRule>
  </conditionalFormatting>
  <conditionalFormatting sqref="X98:AH98">
    <cfRule type="containsText" dxfId="1153" priority="2766" operator="containsText" text="Наименование инвестиционного проекта">
      <formula>NOT(ISERROR(SEARCH("Наименование инвестиционного проекта",X98)))</formula>
    </cfRule>
  </conditionalFormatting>
  <conditionalFormatting sqref="X98:AH98">
    <cfRule type="cellIs" dxfId="1152" priority="2765" operator="equal">
      <formula>0</formula>
    </cfRule>
  </conditionalFormatting>
  <conditionalFormatting sqref="X113:AH114">
    <cfRule type="containsText" dxfId="1151" priority="2762" operator="containsText" text="Наименование инвестиционного проекта">
      <formula>NOT(ISERROR(SEARCH("Наименование инвестиционного проекта",X113)))</formula>
    </cfRule>
  </conditionalFormatting>
  <conditionalFormatting sqref="X113:AH114">
    <cfRule type="cellIs" dxfId="1150" priority="2761" operator="equal">
      <formula>0</formula>
    </cfRule>
  </conditionalFormatting>
  <conditionalFormatting sqref="AS19:BB23 AT24:BB24">
    <cfRule type="containsText" dxfId="1149" priority="2760" operator="containsText" text="Наименование инвестиционного проекта">
      <formula>NOT(ISERROR(SEARCH("Наименование инвестиционного проекта",AS19)))</formula>
    </cfRule>
  </conditionalFormatting>
  <conditionalFormatting sqref="AS19:BB23 AT24:BB24">
    <cfRule type="cellIs" dxfId="1148" priority="2759" operator="equal">
      <formula>0</formula>
    </cfRule>
  </conditionalFormatting>
  <conditionalFormatting sqref="BC18:CZ24">
    <cfRule type="containsText" dxfId="1147" priority="2758" operator="containsText" text="Наименование инвестиционного проекта">
      <formula>NOT(ISERROR(SEARCH("Наименование инвестиционного проекта",BC18)))</formula>
    </cfRule>
  </conditionalFormatting>
  <conditionalFormatting sqref="BC18:CZ24">
    <cfRule type="cellIs" dxfId="1146" priority="2757" operator="equal">
      <formula>0</formula>
    </cfRule>
  </conditionalFormatting>
  <conditionalFormatting sqref="I29">
    <cfRule type="containsText" dxfId="1145" priority="2750" operator="containsText" text="Наименование инвестиционного проекта">
      <formula>NOT(ISERROR(SEARCH("Наименование инвестиционного проекта",I29)))</formula>
    </cfRule>
  </conditionalFormatting>
  <conditionalFormatting sqref="I29">
    <cfRule type="cellIs" dxfId="1144" priority="2749" operator="equal">
      <formula>0</formula>
    </cfRule>
  </conditionalFormatting>
  <conditionalFormatting sqref="I28">
    <cfRule type="containsText" dxfId="1143" priority="2748" operator="containsText" text="Наименование инвестиционного проекта">
      <formula>NOT(ISERROR(SEARCH("Наименование инвестиционного проекта",I28)))</formula>
    </cfRule>
  </conditionalFormatting>
  <conditionalFormatting sqref="I28">
    <cfRule type="cellIs" dxfId="1142" priority="2747" operator="equal">
      <formula>0</formula>
    </cfRule>
  </conditionalFormatting>
  <conditionalFormatting sqref="N28:O28">
    <cfRule type="containsText" dxfId="1141" priority="2746" operator="containsText" text="Наименование инвестиционного проекта">
      <formula>NOT(ISERROR(SEARCH("Наименование инвестиционного проекта",N28)))</formula>
    </cfRule>
  </conditionalFormatting>
  <conditionalFormatting sqref="N28:O28">
    <cfRule type="cellIs" dxfId="1140" priority="2745" operator="equal">
      <formula>0</formula>
    </cfRule>
  </conditionalFormatting>
  <conditionalFormatting sqref="T28:CZ28">
    <cfRule type="containsText" dxfId="1139" priority="2744" operator="containsText" text="Наименование инвестиционного проекта">
      <formula>NOT(ISERROR(SEARCH("Наименование инвестиционного проекта",T28)))</formula>
    </cfRule>
  </conditionalFormatting>
  <conditionalFormatting sqref="T28:CZ28">
    <cfRule type="cellIs" dxfId="1138" priority="2743" operator="equal">
      <formula>0</formula>
    </cfRule>
  </conditionalFormatting>
  <conditionalFormatting sqref="AY18:AZ18">
    <cfRule type="containsText" dxfId="1137" priority="2742" operator="containsText" text="Наименование инвестиционного проекта">
      <formula>NOT(ISERROR(SEARCH("Наименование инвестиционного проекта",AY18)))</formula>
    </cfRule>
  </conditionalFormatting>
  <conditionalFormatting sqref="AY18:AZ18">
    <cfRule type="cellIs" dxfId="1136" priority="2741" operator="equal">
      <formula>0</formula>
    </cfRule>
  </conditionalFormatting>
  <conditionalFormatting sqref="V140:V144">
    <cfRule type="containsText" dxfId="1135" priority="2720" operator="containsText" text="Наименование инвестиционного проекта">
      <formula>NOT(ISERROR(SEARCH("Наименование инвестиционного проекта",V140)))</formula>
    </cfRule>
  </conditionalFormatting>
  <conditionalFormatting sqref="V140:V144">
    <cfRule type="cellIs" dxfId="1134" priority="2719" operator="equal">
      <formula>0</formula>
    </cfRule>
  </conditionalFormatting>
  <conditionalFormatting sqref="W140:W144">
    <cfRule type="containsText" dxfId="1133" priority="2718" operator="containsText" text="Наименование инвестиционного проекта">
      <formula>NOT(ISERROR(SEARCH("Наименование инвестиционного проекта",W140)))</formula>
    </cfRule>
  </conditionalFormatting>
  <conditionalFormatting sqref="W140:W144">
    <cfRule type="cellIs" dxfId="1132" priority="2717" operator="equal">
      <formula>0</formula>
    </cfRule>
  </conditionalFormatting>
  <conditionalFormatting sqref="W138:W139">
    <cfRule type="containsText" dxfId="1131" priority="2716" operator="containsText" text="Наименование инвестиционного проекта">
      <formula>NOT(ISERROR(SEARCH("Наименование инвестиционного проекта",W138)))</formula>
    </cfRule>
  </conditionalFormatting>
  <conditionalFormatting sqref="W138:W139">
    <cfRule type="cellIs" dxfId="1130" priority="2715" operator="equal">
      <formula>0</formula>
    </cfRule>
  </conditionalFormatting>
  <conditionalFormatting sqref="C21:AR21">
    <cfRule type="containsText" dxfId="1129" priority="2692" operator="containsText" text="Наименование инвестиционного проекта">
      <formula>NOT(ISERROR(SEARCH("Наименование инвестиционного проекта",C21)))</formula>
    </cfRule>
  </conditionalFormatting>
  <conditionalFormatting sqref="C21:AR21">
    <cfRule type="cellIs" dxfId="1128" priority="2691" operator="equal">
      <formula>0</formula>
    </cfRule>
  </conditionalFormatting>
  <conditionalFormatting sqref="T22:AR22">
    <cfRule type="containsText" dxfId="1127" priority="2690" operator="containsText" text="Наименование инвестиционного проекта">
      <formula>NOT(ISERROR(SEARCH("Наименование инвестиционного проекта",T22)))</formula>
    </cfRule>
  </conditionalFormatting>
  <conditionalFormatting sqref="T22:AR22">
    <cfRule type="cellIs" dxfId="1126" priority="2689" operator="equal">
      <formula>0</formula>
    </cfRule>
  </conditionalFormatting>
  <conditionalFormatting sqref="D22:P22 R22:S22">
    <cfRule type="containsText" dxfId="1125" priority="2688" operator="containsText" text="Наименование инвестиционного проекта">
      <formula>NOT(ISERROR(SEARCH("Наименование инвестиционного проекта",D22)))</formula>
    </cfRule>
  </conditionalFormatting>
  <conditionalFormatting sqref="D22:P22 R22:S22">
    <cfRule type="cellIs" dxfId="1124" priority="2687" operator="equal">
      <formula>0</formula>
    </cfRule>
  </conditionalFormatting>
  <conditionalFormatting sqref="V23:AR23">
    <cfRule type="containsText" dxfId="1123" priority="2686" operator="containsText" text="Наименование инвестиционного проекта">
      <formula>NOT(ISERROR(SEARCH("Наименование инвестиционного проекта",V23)))</formula>
    </cfRule>
  </conditionalFormatting>
  <conditionalFormatting sqref="V23:AR23">
    <cfRule type="cellIs" dxfId="1122" priority="2685" operator="equal">
      <formula>0</formula>
    </cfRule>
  </conditionalFormatting>
  <conditionalFormatting sqref="I23:U23">
    <cfRule type="containsText" dxfId="1121" priority="2684" operator="containsText" text="Наименование инвестиционного проекта">
      <formula>NOT(ISERROR(SEARCH("Наименование инвестиционного проекта",I23)))</formula>
    </cfRule>
  </conditionalFormatting>
  <conditionalFormatting sqref="I23:U23">
    <cfRule type="cellIs" dxfId="1120" priority="2683" operator="equal">
      <formula>0</formula>
    </cfRule>
  </conditionalFormatting>
  <conditionalFormatting sqref="D24:AS24">
    <cfRule type="containsText" dxfId="1119" priority="2682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:AS24">
    <cfRule type="cellIs" dxfId="1118" priority="2681" operator="equal">
      <formula>0</formula>
    </cfRule>
  </conditionalFormatting>
  <conditionalFormatting sqref="D19:AR19">
    <cfRule type="containsText" dxfId="1117" priority="2680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R19">
    <cfRule type="cellIs" dxfId="1116" priority="2679" operator="equal">
      <formula>0</formula>
    </cfRule>
  </conditionalFormatting>
  <conditionalFormatting sqref="T20:AR20">
    <cfRule type="containsText" dxfId="1115" priority="2678" operator="containsText" text="Наименование инвестиционного проекта">
      <formula>NOT(ISERROR(SEARCH("Наименование инвестиционного проекта",T20)))</formula>
    </cfRule>
  </conditionalFormatting>
  <conditionalFormatting sqref="T20:AR20">
    <cfRule type="cellIs" dxfId="1114" priority="2677" operator="equal">
      <formula>0</formula>
    </cfRule>
  </conditionalFormatting>
  <conditionalFormatting sqref="C20:P20 R20:S20">
    <cfRule type="containsText" dxfId="1113" priority="2676" operator="containsText" text="Наименование инвестиционного проекта">
      <formula>NOT(ISERROR(SEARCH("Наименование инвестиционного проекта",C20)))</formula>
    </cfRule>
  </conditionalFormatting>
  <conditionalFormatting sqref="C20:P20 R20:S20">
    <cfRule type="cellIs" dxfId="1112" priority="2675" operator="equal">
      <formula>0</formula>
    </cfRule>
  </conditionalFormatting>
  <conditionalFormatting sqref="AS18:AW18">
    <cfRule type="containsText" dxfId="1111" priority="2674" operator="containsText" text="Наименование инвестиционного проекта">
      <formula>NOT(ISERROR(SEARCH("Наименование инвестиционного проекта",AS18)))</formula>
    </cfRule>
  </conditionalFormatting>
  <conditionalFormatting sqref="AS18:AW18">
    <cfRule type="cellIs" dxfId="1110" priority="2673" operator="equal">
      <formula>0</formula>
    </cfRule>
  </conditionalFormatting>
  <conditionalFormatting sqref="AN18:AR18">
    <cfRule type="containsText" dxfId="1109" priority="2672" operator="containsText" text="Наименование инвестиционного проекта">
      <formula>NOT(ISERROR(SEARCH("Наименование инвестиционного проекта",AN18)))</formula>
    </cfRule>
  </conditionalFormatting>
  <conditionalFormatting sqref="AN18:AR18">
    <cfRule type="cellIs" dxfId="1108" priority="2671" operator="equal">
      <formula>0</formula>
    </cfRule>
  </conditionalFormatting>
  <conditionalFormatting sqref="AI18:AM18">
    <cfRule type="containsText" dxfId="1107" priority="2670" operator="containsText" text="Наименование инвестиционного проекта">
      <formula>NOT(ISERROR(SEARCH("Наименование инвестиционного проекта",AI18)))</formula>
    </cfRule>
  </conditionalFormatting>
  <conditionalFormatting sqref="AI18:AM18">
    <cfRule type="cellIs" dxfId="1106" priority="2669" operator="equal">
      <formula>0</formula>
    </cfRule>
  </conditionalFormatting>
  <conditionalFormatting sqref="T18:AH18">
    <cfRule type="containsText" dxfId="1105" priority="2668" operator="containsText" text="Наименование инвестиционного проекта">
      <formula>NOT(ISERROR(SEARCH("Наименование инвестиционного проекта",T18)))</formula>
    </cfRule>
  </conditionalFormatting>
  <conditionalFormatting sqref="T18:AH18">
    <cfRule type="cellIs" dxfId="1104" priority="2667" operator="equal">
      <formula>0</formula>
    </cfRule>
  </conditionalFormatting>
  <conditionalFormatting sqref="P18 R18:S18">
    <cfRule type="containsText" dxfId="1103" priority="2666" operator="containsText" text="Наименование инвестиционного проекта">
      <formula>NOT(ISERROR(SEARCH("Наименование инвестиционного проекта",P18)))</formula>
    </cfRule>
  </conditionalFormatting>
  <conditionalFormatting sqref="P18 R18:S18">
    <cfRule type="cellIs" dxfId="1102" priority="2665" operator="equal">
      <formula>0</formula>
    </cfRule>
  </conditionalFormatting>
  <conditionalFormatting sqref="L18:O18">
    <cfRule type="containsText" dxfId="1101" priority="2664" operator="containsText" text="Наименование инвестиционного проекта">
      <formula>NOT(ISERROR(SEARCH("Наименование инвестиционного проекта",L18)))</formula>
    </cfRule>
  </conditionalFormatting>
  <conditionalFormatting sqref="L18:O18">
    <cfRule type="cellIs" dxfId="1100" priority="2663" operator="equal">
      <formula>0</formula>
    </cfRule>
  </conditionalFormatting>
  <conditionalFormatting sqref="D18:K18">
    <cfRule type="containsText" dxfId="1099" priority="2662" operator="containsText" text="Наименование инвестиционного проекта">
      <formula>NOT(ISERROR(SEARCH("Наименование инвестиционного проекта",D18)))</formula>
    </cfRule>
  </conditionalFormatting>
  <conditionalFormatting sqref="D18:K18">
    <cfRule type="cellIs" dxfId="1098" priority="2661" operator="equal">
      <formula>0</formula>
    </cfRule>
  </conditionalFormatting>
  <conditionalFormatting sqref="I30 I32">
    <cfRule type="containsText" dxfId="1097" priority="2660" operator="containsText" text="Наименование инвестиционного проекта">
      <formula>NOT(ISERROR(SEARCH("Наименование инвестиционного проекта",I30)))</formula>
    </cfRule>
  </conditionalFormatting>
  <conditionalFormatting sqref="I30 I32">
    <cfRule type="cellIs" dxfId="1096" priority="2659" operator="equal">
      <formula>0</formula>
    </cfRule>
  </conditionalFormatting>
  <conditionalFormatting sqref="I38:I39">
    <cfRule type="containsText" dxfId="1095" priority="2658" operator="containsText" text="Наименование инвестиционного проекта">
      <formula>NOT(ISERROR(SEARCH("Наименование инвестиционного проекта",I38)))</formula>
    </cfRule>
  </conditionalFormatting>
  <conditionalFormatting sqref="I38:I39">
    <cfRule type="cellIs" dxfId="1094" priority="2657" operator="equal">
      <formula>0</formula>
    </cfRule>
  </conditionalFormatting>
  <conditionalFormatting sqref="J29:K29">
    <cfRule type="containsText" dxfId="1093" priority="2656" operator="containsText" text="Наименование инвестиционного проекта">
      <formula>NOT(ISERROR(SEARCH("Наименование инвестиционного проекта",J29)))</formula>
    </cfRule>
  </conditionalFormatting>
  <conditionalFormatting sqref="J29:K29">
    <cfRule type="cellIs" dxfId="1092" priority="2655" operator="equal">
      <formula>0</formula>
    </cfRule>
  </conditionalFormatting>
  <conditionalFormatting sqref="J30:K30 J32:K32">
    <cfRule type="containsText" dxfId="1091" priority="2654" operator="containsText" text="Наименование инвестиционного проекта">
      <formula>NOT(ISERROR(SEARCH("Наименование инвестиционного проекта",J30)))</formula>
    </cfRule>
  </conditionalFormatting>
  <conditionalFormatting sqref="J30:K30 J32:K32">
    <cfRule type="cellIs" dxfId="1090" priority="2653" operator="equal">
      <formula>0</formula>
    </cfRule>
  </conditionalFormatting>
  <conditionalFormatting sqref="J38:K39">
    <cfRule type="containsText" dxfId="1089" priority="2652" operator="containsText" text="Наименование инвестиционного проекта">
      <formula>NOT(ISERROR(SEARCH("Наименование инвестиционного проекта",J38)))</formula>
    </cfRule>
  </conditionalFormatting>
  <conditionalFormatting sqref="J38:K39">
    <cfRule type="cellIs" dxfId="1088" priority="2651" operator="equal">
      <formula>0</formula>
    </cfRule>
  </conditionalFormatting>
  <conditionalFormatting sqref="L38:L39">
    <cfRule type="containsText" dxfId="1087" priority="2650" operator="containsText" text="Наименование инвестиционного проекта">
      <formula>NOT(ISERROR(SEARCH("Наименование инвестиционного проекта",L38)))</formula>
    </cfRule>
  </conditionalFormatting>
  <conditionalFormatting sqref="L38:L39">
    <cfRule type="cellIs" dxfId="1086" priority="2649" operator="equal">
      <formula>0</formula>
    </cfRule>
  </conditionalFormatting>
  <conditionalFormatting sqref="N38:O39">
    <cfRule type="containsText" dxfId="1085" priority="2648" operator="containsText" text="Наименование инвестиционного проекта">
      <formula>NOT(ISERROR(SEARCH("Наименование инвестиционного проекта",N38)))</formula>
    </cfRule>
  </conditionalFormatting>
  <conditionalFormatting sqref="N38:O39">
    <cfRule type="cellIs" dxfId="1084" priority="2647" operator="equal">
      <formula>0</formula>
    </cfRule>
  </conditionalFormatting>
  <conditionalFormatting sqref="M38:M39">
    <cfRule type="containsText" dxfId="1083" priority="2646" operator="containsText" text="Наименование инвестиционного проекта">
      <formula>NOT(ISERROR(SEARCH("Наименование инвестиционного проекта",M38)))</formula>
    </cfRule>
  </conditionalFormatting>
  <conditionalFormatting sqref="M38:M39">
    <cfRule type="cellIs" dxfId="1082" priority="2645" operator="equal">
      <formula>0</formula>
    </cfRule>
  </conditionalFormatting>
  <conditionalFormatting sqref="P38:S39">
    <cfRule type="containsText" dxfId="1081" priority="2644" operator="containsText" text="Наименование инвестиционного проекта">
      <formula>NOT(ISERROR(SEARCH("Наименование инвестиционного проекта",P38)))</formula>
    </cfRule>
  </conditionalFormatting>
  <conditionalFormatting sqref="P38:S39">
    <cfRule type="cellIs" dxfId="1080" priority="2643" operator="equal">
      <formula>0</formula>
    </cfRule>
  </conditionalFormatting>
  <conditionalFormatting sqref="T38:CZ39">
    <cfRule type="containsText" dxfId="1079" priority="2642" operator="containsText" text="Наименование инвестиционного проекта">
      <formula>NOT(ISERROR(SEARCH("Наименование инвестиционного проекта",T38)))</formula>
    </cfRule>
  </conditionalFormatting>
  <conditionalFormatting sqref="T38:CZ39">
    <cfRule type="cellIs" dxfId="1078" priority="2641" operator="equal">
      <formula>0</formula>
    </cfRule>
  </conditionalFormatting>
  <conditionalFormatting sqref="O37">
    <cfRule type="containsText" dxfId="1077" priority="2640" operator="containsText" text="Наименование инвестиционного проекта">
      <formula>NOT(ISERROR(SEARCH("Наименование инвестиционного проекта",O37)))</formula>
    </cfRule>
  </conditionalFormatting>
  <conditionalFormatting sqref="O37">
    <cfRule type="cellIs" dxfId="1076" priority="2639" operator="equal">
      <formula>0</formula>
    </cfRule>
  </conditionalFormatting>
  <conditionalFormatting sqref="T37:CZ37">
    <cfRule type="containsText" dxfId="1075" priority="2638" operator="containsText" text="Наименование инвестиционного проекта">
      <formula>NOT(ISERROR(SEARCH("Наименование инвестиционного проекта",T37)))</formula>
    </cfRule>
  </conditionalFormatting>
  <conditionalFormatting sqref="T37:CZ37">
    <cfRule type="cellIs" dxfId="1074" priority="2637" operator="equal">
      <formula>0</formula>
    </cfRule>
  </conditionalFormatting>
  <conditionalFormatting sqref="L28">
    <cfRule type="containsText" dxfId="1073" priority="2636" operator="containsText" text="Наименование инвестиционного проекта">
      <formula>NOT(ISERROR(SEARCH("Наименование инвестиционного проекта",L28)))</formula>
    </cfRule>
  </conditionalFormatting>
  <conditionalFormatting sqref="L28">
    <cfRule type="cellIs" dxfId="1072" priority="2635" operator="equal">
      <formula>0</formula>
    </cfRule>
  </conditionalFormatting>
  <conditionalFormatting sqref="I37:M37">
    <cfRule type="containsText" dxfId="1071" priority="2634" operator="containsText" text="Наименование инвестиционного проекта">
      <formula>NOT(ISERROR(SEARCH("Наименование инвестиционного проекта",I37)))</formula>
    </cfRule>
  </conditionalFormatting>
  <conditionalFormatting sqref="I37:M37">
    <cfRule type="cellIs" dxfId="1070" priority="2633" operator="equal">
      <formula>0</formula>
    </cfRule>
  </conditionalFormatting>
  <conditionalFormatting sqref="P37:S37">
    <cfRule type="containsText" dxfId="1069" priority="2632" operator="containsText" text="Наименование инвестиционного проекта">
      <formula>NOT(ISERROR(SEARCH("Наименование инвестиционного проекта",P37)))</formula>
    </cfRule>
  </conditionalFormatting>
  <conditionalFormatting sqref="P37:S37">
    <cfRule type="cellIs" dxfId="1068" priority="2631" operator="equal">
      <formula>0</formula>
    </cfRule>
  </conditionalFormatting>
  <conditionalFormatting sqref="I27">
    <cfRule type="containsText" dxfId="1067" priority="2630" operator="containsText" text="Наименование инвестиционного проекта">
      <formula>NOT(ISERROR(SEARCH("Наименование инвестиционного проекта",I27)))</formula>
    </cfRule>
  </conditionalFormatting>
  <conditionalFormatting sqref="I27">
    <cfRule type="cellIs" dxfId="1066" priority="2629" operator="equal">
      <formula>0</formula>
    </cfRule>
  </conditionalFormatting>
  <conditionalFormatting sqref="L27">
    <cfRule type="containsText" dxfId="1065" priority="2628" operator="containsText" text="Наименование инвестиционного проекта">
      <formula>NOT(ISERROR(SEARCH("Наименование инвестиционного проекта",L27)))</formula>
    </cfRule>
  </conditionalFormatting>
  <conditionalFormatting sqref="L27">
    <cfRule type="cellIs" dxfId="1064" priority="2627" operator="equal">
      <formula>0</formula>
    </cfRule>
  </conditionalFormatting>
  <conditionalFormatting sqref="M27 O27:CZ27">
    <cfRule type="containsText" dxfId="1063" priority="2626" operator="containsText" text="Наименование инвестиционного проекта">
      <formula>NOT(ISERROR(SEARCH("Наименование инвестиционного проекта",M27)))</formula>
    </cfRule>
  </conditionalFormatting>
  <conditionalFormatting sqref="M27 O27:CZ27">
    <cfRule type="cellIs" dxfId="1062" priority="2625" operator="equal">
      <formula>0</formula>
    </cfRule>
  </conditionalFormatting>
  <conditionalFormatting sqref="J41:L41">
    <cfRule type="containsText" dxfId="1061" priority="2624" operator="containsText" text="Наименование инвестиционного проекта">
      <formula>NOT(ISERROR(SEARCH("Наименование инвестиционного проекта",J41)))</formula>
    </cfRule>
  </conditionalFormatting>
  <conditionalFormatting sqref="J41:L41">
    <cfRule type="cellIs" dxfId="1060" priority="2623" operator="equal">
      <formula>0</formula>
    </cfRule>
  </conditionalFormatting>
  <conditionalFormatting sqref="M41:CZ41">
    <cfRule type="containsText" dxfId="1059" priority="2622" operator="containsText" text="Наименование инвестиционного проекта">
      <formula>NOT(ISERROR(SEARCH("Наименование инвестиционного проекта",M41)))</formula>
    </cfRule>
  </conditionalFormatting>
  <conditionalFormatting sqref="M41:CZ41">
    <cfRule type="cellIs" dxfId="1058" priority="2621" operator="equal">
      <formula>0</formula>
    </cfRule>
  </conditionalFormatting>
  <conditionalFormatting sqref="I40">
    <cfRule type="containsText" dxfId="1057" priority="2620" operator="containsText" text="Наименование инвестиционного проекта">
      <formula>NOT(ISERROR(SEARCH("Наименование инвестиционного проекта",I40)))</formula>
    </cfRule>
  </conditionalFormatting>
  <conditionalFormatting sqref="I40">
    <cfRule type="cellIs" dxfId="1056" priority="2619" operator="equal">
      <formula>0</formula>
    </cfRule>
  </conditionalFormatting>
  <conditionalFormatting sqref="J40:CZ40">
    <cfRule type="containsText" dxfId="1055" priority="2618" operator="containsText" text="Наименование инвестиционного проекта">
      <formula>NOT(ISERROR(SEARCH("Наименование инвестиционного проекта",J40)))</formula>
    </cfRule>
  </conditionalFormatting>
  <conditionalFormatting sqref="J40:CZ40">
    <cfRule type="cellIs" dxfId="1054" priority="2617" operator="equal">
      <formula>0</formula>
    </cfRule>
  </conditionalFormatting>
  <conditionalFormatting sqref="I41">
    <cfRule type="containsText" dxfId="1053" priority="2616" operator="containsText" text="Наименование инвестиционного проекта">
      <formula>NOT(ISERROR(SEARCH("Наименование инвестиционного проекта",I41)))</formula>
    </cfRule>
  </conditionalFormatting>
  <conditionalFormatting sqref="I41">
    <cfRule type="cellIs" dxfId="1052" priority="2615" operator="equal">
      <formula>0</formula>
    </cfRule>
  </conditionalFormatting>
  <conditionalFormatting sqref="I68">
    <cfRule type="containsText" dxfId="1051" priority="2612" operator="containsText" text="Наименование инвестиционного проекта">
      <formula>NOT(ISERROR(SEARCH("Наименование инвестиционного проекта",I68)))</formula>
    </cfRule>
  </conditionalFormatting>
  <conditionalFormatting sqref="I68">
    <cfRule type="cellIs" dxfId="1050" priority="2611" operator="equal">
      <formula>0</formula>
    </cfRule>
  </conditionalFormatting>
  <conditionalFormatting sqref="J68:L68">
    <cfRule type="containsText" dxfId="1049" priority="2610" operator="containsText" text="Наименование инвестиционного проекта">
      <formula>NOT(ISERROR(SEARCH("Наименование инвестиционного проекта",J68)))</formula>
    </cfRule>
  </conditionalFormatting>
  <conditionalFormatting sqref="J68:L68">
    <cfRule type="cellIs" dxfId="1048" priority="2609" operator="equal">
      <formula>0</formula>
    </cfRule>
  </conditionalFormatting>
  <conditionalFormatting sqref="M68:O68">
    <cfRule type="containsText" dxfId="1047" priority="2608" operator="containsText" text="Наименование инвестиционного проекта">
      <formula>NOT(ISERROR(SEARCH("Наименование инвестиционного проекта",M68)))</formula>
    </cfRule>
  </conditionalFormatting>
  <conditionalFormatting sqref="M68:O68">
    <cfRule type="cellIs" dxfId="1046" priority="2607" operator="equal">
      <formula>0</formula>
    </cfRule>
  </conditionalFormatting>
  <conditionalFormatting sqref="P68:CZ68">
    <cfRule type="containsText" dxfId="1045" priority="2606" operator="containsText" text="Наименование инвестиционного проекта">
      <formula>NOT(ISERROR(SEARCH("Наименование инвестиционного проекта",P68)))</formula>
    </cfRule>
  </conditionalFormatting>
  <conditionalFormatting sqref="P68:CZ68">
    <cfRule type="cellIs" dxfId="1044" priority="2605" operator="equal">
      <formula>0</formula>
    </cfRule>
  </conditionalFormatting>
  <conditionalFormatting sqref="O113:O114">
    <cfRule type="containsText" dxfId="1043" priority="2604" operator="containsText" text="Наименование инвестиционного проекта">
      <formula>NOT(ISERROR(SEARCH("Наименование инвестиционного проекта",O113)))</formula>
    </cfRule>
  </conditionalFormatting>
  <conditionalFormatting sqref="O113:O114">
    <cfRule type="cellIs" dxfId="1042" priority="2603" operator="equal">
      <formula>0</formula>
    </cfRule>
  </conditionalFormatting>
  <conditionalFormatting sqref="L79:L80">
    <cfRule type="containsText" dxfId="1041" priority="2594" operator="containsText" text="Наименование инвестиционного проекта">
      <formula>NOT(ISERROR(SEARCH("Наименование инвестиционного проекта",L79)))</formula>
    </cfRule>
  </conditionalFormatting>
  <conditionalFormatting sqref="L79:L80">
    <cfRule type="cellIs" dxfId="1040" priority="2593" operator="equal">
      <formula>0</formula>
    </cfRule>
  </conditionalFormatting>
  <conditionalFormatting sqref="I73">
    <cfRule type="containsText" dxfId="1039" priority="2562" operator="containsText" text="Наименование инвестиционного проекта">
      <formula>NOT(ISERROR(SEARCH("Наименование инвестиционного проекта",I73)))</formula>
    </cfRule>
  </conditionalFormatting>
  <conditionalFormatting sqref="I73">
    <cfRule type="cellIs" dxfId="1038" priority="2561" operator="equal">
      <formula>0</formula>
    </cfRule>
  </conditionalFormatting>
  <conditionalFormatting sqref="H76:I76">
    <cfRule type="containsText" dxfId="1037" priority="2590" operator="containsText" text="Наименование инвестиционного проекта">
      <formula>NOT(ISERROR(SEARCH("Наименование инвестиционного проекта",H76)))</formula>
    </cfRule>
  </conditionalFormatting>
  <conditionalFormatting sqref="H76:I76">
    <cfRule type="cellIs" dxfId="1036" priority="2589" operator="equal">
      <formula>0</formula>
    </cfRule>
  </conditionalFormatting>
  <conditionalFormatting sqref="J76:M76 O76">
    <cfRule type="containsText" dxfId="1035" priority="2588" operator="containsText" text="Наименование инвестиционного проекта">
      <formula>NOT(ISERROR(SEARCH("Наименование инвестиционного проекта",J76)))</formula>
    </cfRule>
  </conditionalFormatting>
  <conditionalFormatting sqref="J76:M76 O76">
    <cfRule type="cellIs" dxfId="1034" priority="2587" operator="equal">
      <formula>0</formula>
    </cfRule>
  </conditionalFormatting>
  <conditionalFormatting sqref="P76:T76">
    <cfRule type="containsText" dxfId="1033" priority="2586" operator="containsText" text="Наименование инвестиционного проекта">
      <formula>NOT(ISERROR(SEARCH("Наименование инвестиционного проекта",P76)))</formula>
    </cfRule>
  </conditionalFormatting>
  <conditionalFormatting sqref="P76:T76">
    <cfRule type="cellIs" dxfId="1032" priority="2585" operator="equal">
      <formula>0</formula>
    </cfRule>
  </conditionalFormatting>
  <conditionalFormatting sqref="U76:AH76">
    <cfRule type="containsText" dxfId="1031" priority="2584" operator="containsText" text="Наименование инвестиционного проекта">
      <formula>NOT(ISERROR(SEARCH("Наименование инвестиционного проекта",U76)))</formula>
    </cfRule>
  </conditionalFormatting>
  <conditionalFormatting sqref="U76:AH76">
    <cfRule type="cellIs" dxfId="1030" priority="2583" operator="equal">
      <formula>0</formula>
    </cfRule>
  </conditionalFormatting>
  <conditionalFormatting sqref="AI76:CZ76">
    <cfRule type="containsText" dxfId="1029" priority="2582" operator="containsText" text="Наименование инвестиционного проекта">
      <formula>NOT(ISERROR(SEARCH("Наименование инвестиционного проекта",AI76)))</formula>
    </cfRule>
  </conditionalFormatting>
  <conditionalFormatting sqref="AI76:CZ76">
    <cfRule type="cellIs" dxfId="1028" priority="2581" operator="equal">
      <formula>0</formula>
    </cfRule>
  </conditionalFormatting>
  <conditionalFormatting sqref="T79:T80">
    <cfRule type="containsText" dxfId="1027" priority="2578" operator="containsText" text="Наименование инвестиционного проекта">
      <formula>NOT(ISERROR(SEARCH("Наименование инвестиционного проекта",T79)))</formula>
    </cfRule>
  </conditionalFormatting>
  <conditionalFormatting sqref="T79:T80">
    <cfRule type="cellIs" dxfId="1026" priority="2577" operator="equal">
      <formula>0</formula>
    </cfRule>
  </conditionalFormatting>
  <conditionalFormatting sqref="U79:U80">
    <cfRule type="containsText" dxfId="1025" priority="2576" operator="containsText" text="Наименование инвестиционного проекта">
      <formula>NOT(ISERROR(SEARCH("Наименование инвестиционного проекта",U79)))</formula>
    </cfRule>
  </conditionalFormatting>
  <conditionalFormatting sqref="U79:U80">
    <cfRule type="cellIs" dxfId="1024" priority="2575" operator="equal">
      <formula>0</formula>
    </cfRule>
  </conditionalFormatting>
  <conditionalFormatting sqref="V79:V80">
    <cfRule type="containsText" dxfId="1023" priority="2574" operator="containsText" text="Наименование инвестиционного проекта">
      <formula>NOT(ISERROR(SEARCH("Наименование инвестиционного проекта",V79)))</formula>
    </cfRule>
  </conditionalFormatting>
  <conditionalFormatting sqref="V79:V80">
    <cfRule type="cellIs" dxfId="1022" priority="2573" operator="equal">
      <formula>0</formula>
    </cfRule>
  </conditionalFormatting>
  <conditionalFormatting sqref="W79:W80">
    <cfRule type="containsText" dxfId="1021" priority="2572" operator="containsText" text="Наименование инвестиционного проекта">
      <formula>NOT(ISERROR(SEARCH("Наименование инвестиционного проекта",W79)))</formula>
    </cfRule>
  </conditionalFormatting>
  <conditionalFormatting sqref="W79:W80">
    <cfRule type="cellIs" dxfId="1020" priority="2571" operator="equal">
      <formula>0</formula>
    </cfRule>
  </conditionalFormatting>
  <conditionalFormatting sqref="X79:AH80">
    <cfRule type="containsText" dxfId="1019" priority="2570" operator="containsText" text="Наименование инвестиционного проекта">
      <formula>NOT(ISERROR(SEARCH("Наименование инвестиционного проекта",X79)))</formula>
    </cfRule>
  </conditionalFormatting>
  <conditionalFormatting sqref="X79:AH80">
    <cfRule type="cellIs" dxfId="1018" priority="2569" operator="equal">
      <formula>0</formula>
    </cfRule>
  </conditionalFormatting>
  <conditionalFormatting sqref="L74">
    <cfRule type="containsText" dxfId="1017" priority="2568" operator="containsText" text="Наименование инвестиционного проекта">
      <formula>NOT(ISERROR(SEARCH("Наименование инвестиционного проекта",L74)))</formula>
    </cfRule>
  </conditionalFormatting>
  <conditionalFormatting sqref="L74">
    <cfRule type="cellIs" dxfId="1016" priority="2567" operator="equal">
      <formula>0</formula>
    </cfRule>
  </conditionalFormatting>
  <conditionalFormatting sqref="D74:K74">
    <cfRule type="containsText" dxfId="1015" priority="256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K74">
    <cfRule type="cellIs" dxfId="1014" priority="2565" operator="equal">
      <formula>0</formula>
    </cfRule>
  </conditionalFormatting>
  <conditionalFormatting sqref="M74:CZ74">
    <cfRule type="containsText" dxfId="1013" priority="2564" operator="containsText" text="Наименование инвестиционного проекта">
      <formula>NOT(ISERROR(SEARCH("Наименование инвестиционного проекта",M74)))</formula>
    </cfRule>
  </conditionalFormatting>
  <conditionalFormatting sqref="M74:CZ74">
    <cfRule type="cellIs" dxfId="1012" priority="2563" operator="equal">
      <formula>0</formula>
    </cfRule>
  </conditionalFormatting>
  <conditionalFormatting sqref="D73:H73">
    <cfRule type="containsText" dxfId="1011" priority="2560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:H73">
    <cfRule type="cellIs" dxfId="1010" priority="2559" operator="equal">
      <formula>0</formula>
    </cfRule>
  </conditionalFormatting>
  <conditionalFormatting sqref="J73:CZ73">
    <cfRule type="containsText" dxfId="1009" priority="2558" operator="containsText" text="Наименование инвестиционного проекта">
      <formula>NOT(ISERROR(SEARCH("Наименование инвестиционного проекта",J73)))</formula>
    </cfRule>
  </conditionalFormatting>
  <conditionalFormatting sqref="J73:CZ73">
    <cfRule type="cellIs" dxfId="1008" priority="2557" operator="equal">
      <formula>0</formula>
    </cfRule>
  </conditionalFormatting>
  <conditionalFormatting sqref="I72">
    <cfRule type="containsText" dxfId="1007" priority="2556" operator="containsText" text="Наименование инвестиционного проекта">
      <formula>NOT(ISERROR(SEARCH("Наименование инвестиционного проекта",I72)))</formula>
    </cfRule>
  </conditionalFormatting>
  <conditionalFormatting sqref="I72">
    <cfRule type="cellIs" dxfId="1006" priority="2555" operator="equal">
      <formula>0</formula>
    </cfRule>
  </conditionalFormatting>
  <conditionalFormatting sqref="D72:H72">
    <cfRule type="containsText" dxfId="1005" priority="2554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H72">
    <cfRule type="cellIs" dxfId="1004" priority="2553" operator="equal">
      <formula>0</formula>
    </cfRule>
  </conditionalFormatting>
  <conditionalFormatting sqref="J72:CZ72">
    <cfRule type="containsText" dxfId="1003" priority="2552" operator="containsText" text="Наименование инвестиционного проекта">
      <formula>NOT(ISERROR(SEARCH("Наименование инвестиционного проекта",J72)))</formula>
    </cfRule>
  </conditionalFormatting>
  <conditionalFormatting sqref="J72:CZ72">
    <cfRule type="cellIs" dxfId="1002" priority="2551" operator="equal">
      <formula>0</formula>
    </cfRule>
  </conditionalFormatting>
  <conditionalFormatting sqref="I83">
    <cfRule type="containsText" dxfId="1001" priority="2542" operator="containsText" text="Наименование инвестиционного проекта">
      <formula>NOT(ISERROR(SEARCH("Наименование инвестиционного проекта",I83)))</formula>
    </cfRule>
  </conditionalFormatting>
  <conditionalFormatting sqref="I83">
    <cfRule type="cellIs" dxfId="1000" priority="2541" operator="equal">
      <formula>0</formula>
    </cfRule>
  </conditionalFormatting>
  <conditionalFormatting sqref="J83:K83">
    <cfRule type="containsText" dxfId="999" priority="2540" operator="containsText" text="Наименование инвестиционного проекта">
      <formula>NOT(ISERROR(SEARCH("Наименование инвестиционного проекта",J83)))</formula>
    </cfRule>
  </conditionalFormatting>
  <conditionalFormatting sqref="J83:K83">
    <cfRule type="cellIs" dxfId="998" priority="2539" operator="equal">
      <formula>0</formula>
    </cfRule>
  </conditionalFormatting>
  <conditionalFormatting sqref="L83:CZ83">
    <cfRule type="containsText" dxfId="997" priority="2538" operator="containsText" text="Наименование инвестиционного проекта">
      <formula>NOT(ISERROR(SEARCH("Наименование инвестиционного проекта",L83)))</formula>
    </cfRule>
  </conditionalFormatting>
  <conditionalFormatting sqref="L83:CZ83">
    <cfRule type="cellIs" dxfId="996" priority="2537" operator="equal">
      <formula>0</formula>
    </cfRule>
  </conditionalFormatting>
  <conditionalFormatting sqref="I82">
    <cfRule type="containsText" dxfId="995" priority="2536" operator="containsText" text="Наименование инвестиционного проекта">
      <formula>NOT(ISERROR(SEARCH("Наименование инвестиционного проекта",I82)))</formula>
    </cfRule>
  </conditionalFormatting>
  <conditionalFormatting sqref="I82">
    <cfRule type="cellIs" dxfId="994" priority="2535" operator="equal">
      <formula>0</formula>
    </cfRule>
  </conditionalFormatting>
  <conditionalFormatting sqref="J82:L82">
    <cfRule type="containsText" dxfId="993" priority="2534" operator="containsText" text="Наименование инвестиционного проекта">
      <formula>NOT(ISERROR(SEARCH("Наименование инвестиционного проекта",J82)))</formula>
    </cfRule>
  </conditionalFormatting>
  <conditionalFormatting sqref="J82:L82">
    <cfRule type="cellIs" dxfId="992" priority="2533" operator="equal">
      <formula>0</formula>
    </cfRule>
  </conditionalFormatting>
  <conditionalFormatting sqref="M82:CZ82">
    <cfRule type="containsText" dxfId="991" priority="2532" operator="containsText" text="Наименование инвестиционного проекта">
      <formula>NOT(ISERROR(SEARCH("Наименование инвестиционного проекта",M82)))</formula>
    </cfRule>
  </conditionalFormatting>
  <conditionalFormatting sqref="M82:CZ82">
    <cfRule type="cellIs" dxfId="990" priority="2531" operator="equal">
      <formula>0</formula>
    </cfRule>
  </conditionalFormatting>
  <conditionalFormatting sqref="I94">
    <cfRule type="containsText" dxfId="989" priority="2530" operator="containsText" text="Наименование инвестиционного проекта">
      <formula>NOT(ISERROR(SEARCH("Наименование инвестиционного проекта",I94)))</formula>
    </cfRule>
  </conditionalFormatting>
  <conditionalFormatting sqref="I94">
    <cfRule type="cellIs" dxfId="988" priority="2529" operator="equal">
      <formula>0</formula>
    </cfRule>
  </conditionalFormatting>
  <conditionalFormatting sqref="J94:CZ94">
    <cfRule type="containsText" dxfId="987" priority="2528" operator="containsText" text="Наименование инвестиционного проекта">
      <formula>NOT(ISERROR(SEARCH("Наименование инвестиционного проекта",J94)))</formula>
    </cfRule>
  </conditionalFormatting>
  <conditionalFormatting sqref="J94:CZ94">
    <cfRule type="cellIs" dxfId="986" priority="2527" operator="equal">
      <formula>0</formula>
    </cfRule>
  </conditionalFormatting>
  <conditionalFormatting sqref="I96">
    <cfRule type="containsText" dxfId="985" priority="2526" operator="containsText" text="Наименование инвестиционного проекта">
      <formula>NOT(ISERROR(SEARCH("Наименование инвестиционного проекта",I96)))</formula>
    </cfRule>
  </conditionalFormatting>
  <conditionalFormatting sqref="I96">
    <cfRule type="cellIs" dxfId="984" priority="2525" operator="equal">
      <formula>0</formula>
    </cfRule>
  </conditionalFormatting>
  <conditionalFormatting sqref="J96:CZ96">
    <cfRule type="containsText" dxfId="983" priority="2524" operator="containsText" text="Наименование инвестиционного проекта">
      <formula>NOT(ISERROR(SEARCH("Наименование инвестиционного проекта",J96)))</formula>
    </cfRule>
  </conditionalFormatting>
  <conditionalFormatting sqref="J96:CZ96">
    <cfRule type="cellIs" dxfId="982" priority="2523" operator="equal">
      <formula>0</formula>
    </cfRule>
  </conditionalFormatting>
  <conditionalFormatting sqref="I100:I101">
    <cfRule type="containsText" dxfId="981" priority="2522" operator="containsText" text="Наименование инвестиционного проекта">
      <formula>NOT(ISERROR(SEARCH("Наименование инвестиционного проекта",I100)))</formula>
    </cfRule>
  </conditionalFormatting>
  <conditionalFormatting sqref="I100:I101">
    <cfRule type="cellIs" dxfId="980" priority="2521" operator="equal">
      <formula>0</formula>
    </cfRule>
  </conditionalFormatting>
  <conditionalFormatting sqref="J100:CZ101">
    <cfRule type="containsText" dxfId="979" priority="2520" operator="containsText" text="Наименование инвестиционного проекта">
      <formula>NOT(ISERROR(SEARCH("Наименование инвестиционного проекта",J100)))</formula>
    </cfRule>
  </conditionalFormatting>
  <conditionalFormatting sqref="J100:CZ101">
    <cfRule type="cellIs" dxfId="978" priority="2519" operator="equal">
      <formula>0</formula>
    </cfRule>
  </conditionalFormatting>
  <conditionalFormatting sqref="I103:I105">
    <cfRule type="containsText" dxfId="977" priority="2518" operator="containsText" text="Наименование инвестиционного проекта">
      <formula>NOT(ISERROR(SEARCH("Наименование инвестиционного проекта",I103)))</formula>
    </cfRule>
  </conditionalFormatting>
  <conditionalFormatting sqref="I103:I105">
    <cfRule type="cellIs" dxfId="976" priority="2517" operator="equal">
      <formula>0</formula>
    </cfRule>
  </conditionalFormatting>
  <conditionalFormatting sqref="J103:CZ105">
    <cfRule type="containsText" dxfId="975" priority="2516" operator="containsText" text="Наименование инвестиционного проекта">
      <formula>NOT(ISERROR(SEARCH("Наименование инвестиционного проекта",J103)))</formula>
    </cfRule>
  </conditionalFormatting>
  <conditionalFormatting sqref="J103:CZ105">
    <cfRule type="cellIs" dxfId="974" priority="2515" operator="equal">
      <formula>0</formula>
    </cfRule>
  </conditionalFormatting>
  <conditionalFormatting sqref="I107:I108">
    <cfRule type="containsText" dxfId="973" priority="2514" operator="containsText" text="Наименование инвестиционного проекта">
      <formula>NOT(ISERROR(SEARCH("Наименование инвестиционного проекта",I107)))</formula>
    </cfRule>
  </conditionalFormatting>
  <conditionalFormatting sqref="I107:I108">
    <cfRule type="cellIs" dxfId="972" priority="2513" operator="equal">
      <formula>0</formula>
    </cfRule>
  </conditionalFormatting>
  <conditionalFormatting sqref="J107:M108 O107:CZ108">
    <cfRule type="containsText" dxfId="971" priority="2512" operator="containsText" text="Наименование инвестиционного проекта">
      <formula>NOT(ISERROR(SEARCH("Наименование инвестиционного проекта",J107)))</formula>
    </cfRule>
  </conditionalFormatting>
  <conditionalFormatting sqref="J107:M108 O107:CZ108">
    <cfRule type="cellIs" dxfId="970" priority="2511" operator="equal">
      <formula>0</formula>
    </cfRule>
  </conditionalFormatting>
  <conditionalFormatting sqref="I110:I111">
    <cfRule type="containsText" dxfId="969" priority="2510" operator="containsText" text="Наименование инвестиционного проекта">
      <formula>NOT(ISERROR(SEARCH("Наименование инвестиционного проекта",I110)))</formula>
    </cfRule>
  </conditionalFormatting>
  <conditionalFormatting sqref="I110:I111">
    <cfRule type="cellIs" dxfId="968" priority="2509" operator="equal">
      <formula>0</formula>
    </cfRule>
  </conditionalFormatting>
  <conditionalFormatting sqref="J110:CZ111">
    <cfRule type="containsText" dxfId="967" priority="2508" operator="containsText" text="Наименование инвестиционного проекта">
      <formula>NOT(ISERROR(SEARCH("Наименование инвестиционного проекта",J110)))</formula>
    </cfRule>
  </conditionalFormatting>
  <conditionalFormatting sqref="J110:CZ111">
    <cfRule type="cellIs" dxfId="966" priority="2507" operator="equal">
      <formula>0</formula>
    </cfRule>
  </conditionalFormatting>
  <conditionalFormatting sqref="I95">
    <cfRule type="containsText" dxfId="965" priority="2506" operator="containsText" text="Наименование инвестиционного проекта">
      <formula>NOT(ISERROR(SEARCH("Наименование инвестиционного проекта",I95)))</formula>
    </cfRule>
  </conditionalFormatting>
  <conditionalFormatting sqref="I95">
    <cfRule type="cellIs" dxfId="964" priority="2505" operator="equal">
      <formula>0</formula>
    </cfRule>
  </conditionalFormatting>
  <conditionalFormatting sqref="J95:CZ95">
    <cfRule type="containsText" dxfId="963" priority="2504" operator="containsText" text="Наименование инвестиционного проекта">
      <formula>NOT(ISERROR(SEARCH("Наименование инвестиционного проекта",J95)))</formula>
    </cfRule>
  </conditionalFormatting>
  <conditionalFormatting sqref="J95:CZ95">
    <cfRule type="cellIs" dxfId="962" priority="2503" operator="equal">
      <formula>0</formula>
    </cfRule>
  </conditionalFormatting>
  <conditionalFormatting sqref="I97">
    <cfRule type="containsText" dxfId="961" priority="2502" operator="containsText" text="Наименование инвестиционного проекта">
      <formula>NOT(ISERROR(SEARCH("Наименование инвестиционного проекта",I97)))</formula>
    </cfRule>
  </conditionalFormatting>
  <conditionalFormatting sqref="I97">
    <cfRule type="cellIs" dxfId="960" priority="2501" operator="equal">
      <formula>0</formula>
    </cfRule>
  </conditionalFormatting>
  <conditionalFormatting sqref="J97:CZ97">
    <cfRule type="containsText" dxfId="959" priority="2500" operator="containsText" text="Наименование инвестиционного проекта">
      <formula>NOT(ISERROR(SEARCH("Наименование инвестиционного проекта",J97)))</formula>
    </cfRule>
  </conditionalFormatting>
  <conditionalFormatting sqref="J97:CZ97">
    <cfRule type="cellIs" dxfId="958" priority="2499" operator="equal">
      <formula>0</formula>
    </cfRule>
  </conditionalFormatting>
  <conditionalFormatting sqref="O98">
    <cfRule type="containsText" dxfId="957" priority="2498" operator="containsText" text="Наименование инвестиционного проекта">
      <formula>NOT(ISERROR(SEARCH("Наименование инвестиционного проекта",O98)))</formula>
    </cfRule>
  </conditionalFormatting>
  <conditionalFormatting sqref="O98">
    <cfRule type="cellIs" dxfId="956" priority="2497" operator="equal">
      <formula>0</formula>
    </cfRule>
  </conditionalFormatting>
  <conditionalFormatting sqref="I102">
    <cfRule type="containsText" dxfId="955" priority="2496" operator="containsText" text="Наименование инвестиционного проекта">
      <formula>NOT(ISERROR(SEARCH("Наименование инвестиционного проекта",I102)))</formula>
    </cfRule>
  </conditionalFormatting>
  <conditionalFormatting sqref="I102">
    <cfRule type="cellIs" dxfId="954" priority="2495" operator="equal">
      <formula>0</formula>
    </cfRule>
  </conditionalFormatting>
  <conditionalFormatting sqref="J102:CZ102">
    <cfRule type="containsText" dxfId="953" priority="2494" operator="containsText" text="Наименование инвестиционного проекта">
      <formula>NOT(ISERROR(SEARCH("Наименование инвестиционного проекта",J102)))</formula>
    </cfRule>
  </conditionalFormatting>
  <conditionalFormatting sqref="J102:CZ102">
    <cfRule type="cellIs" dxfId="952" priority="2493" operator="equal">
      <formula>0</formula>
    </cfRule>
  </conditionalFormatting>
  <conditionalFormatting sqref="I106">
    <cfRule type="containsText" dxfId="951" priority="2492" operator="containsText" text="Наименование инвестиционного проекта">
      <formula>NOT(ISERROR(SEARCH("Наименование инвестиционного проекта",I106)))</formula>
    </cfRule>
  </conditionalFormatting>
  <conditionalFormatting sqref="I106">
    <cfRule type="cellIs" dxfId="950" priority="2491" operator="equal">
      <formula>0</formula>
    </cfRule>
  </conditionalFormatting>
  <conditionalFormatting sqref="J106:CZ106">
    <cfRule type="containsText" dxfId="949" priority="2490" operator="containsText" text="Наименование инвестиционного проекта">
      <formula>NOT(ISERROR(SEARCH("Наименование инвестиционного проекта",J106)))</formula>
    </cfRule>
  </conditionalFormatting>
  <conditionalFormatting sqref="J106:CZ106">
    <cfRule type="cellIs" dxfId="948" priority="2489" operator="equal">
      <formula>0</formula>
    </cfRule>
  </conditionalFormatting>
  <conditionalFormatting sqref="I109">
    <cfRule type="containsText" dxfId="947" priority="2488" operator="containsText" text="Наименование инвестиционного проекта">
      <formula>NOT(ISERROR(SEARCH("Наименование инвестиционного проекта",I109)))</formula>
    </cfRule>
  </conditionalFormatting>
  <conditionalFormatting sqref="I109">
    <cfRule type="cellIs" dxfId="946" priority="2487" operator="equal">
      <formula>0</formula>
    </cfRule>
  </conditionalFormatting>
  <conditionalFormatting sqref="J109:CZ109">
    <cfRule type="containsText" dxfId="945" priority="2486" operator="containsText" text="Наименование инвестиционного проекта">
      <formula>NOT(ISERROR(SEARCH("Наименование инвестиционного проекта",J109)))</formula>
    </cfRule>
  </conditionalFormatting>
  <conditionalFormatting sqref="J109:CZ109">
    <cfRule type="cellIs" dxfId="944" priority="2485" operator="equal">
      <formula>0</formula>
    </cfRule>
  </conditionalFormatting>
  <conditionalFormatting sqref="I112">
    <cfRule type="containsText" dxfId="943" priority="2484" operator="containsText" text="Наименование инвестиционного проекта">
      <formula>NOT(ISERROR(SEARCH("Наименование инвестиционного проекта",I112)))</formula>
    </cfRule>
  </conditionalFormatting>
  <conditionalFormatting sqref="I112">
    <cfRule type="cellIs" dxfId="942" priority="2483" operator="equal">
      <formula>0</formula>
    </cfRule>
  </conditionalFormatting>
  <conditionalFormatting sqref="I119">
    <cfRule type="containsText" dxfId="941" priority="2482" operator="containsText" text="Наименование инвестиционного проекта">
      <formula>NOT(ISERROR(SEARCH("Наименование инвестиционного проекта",I119)))</formula>
    </cfRule>
  </conditionalFormatting>
  <conditionalFormatting sqref="I119">
    <cfRule type="cellIs" dxfId="940" priority="2481" operator="equal">
      <formula>0</formula>
    </cfRule>
  </conditionalFormatting>
  <conditionalFormatting sqref="J112:CZ112">
    <cfRule type="containsText" dxfId="939" priority="2480" operator="containsText" text="Наименование инвестиционного проекта">
      <formula>NOT(ISERROR(SEARCH("Наименование инвестиционного проекта",J112)))</formula>
    </cfRule>
  </conditionalFormatting>
  <conditionalFormatting sqref="J112:CZ112">
    <cfRule type="cellIs" dxfId="938" priority="2479" operator="equal">
      <formula>0</formula>
    </cfRule>
  </conditionalFormatting>
  <conditionalFormatting sqref="J119:CZ119">
    <cfRule type="containsText" dxfId="937" priority="2478" operator="containsText" text="Наименование инвестиционного проекта">
      <formula>NOT(ISERROR(SEARCH("Наименование инвестиционного проекта",J119)))</formula>
    </cfRule>
  </conditionalFormatting>
  <conditionalFormatting sqref="J119:CZ119">
    <cfRule type="cellIs" dxfId="936" priority="2477" operator="equal">
      <formula>0</formula>
    </cfRule>
  </conditionalFormatting>
  <conditionalFormatting sqref="I120">
    <cfRule type="containsText" dxfId="935" priority="2476" operator="containsText" text="Наименование инвестиционного проекта">
      <formula>NOT(ISERROR(SEARCH("Наименование инвестиционного проекта",I120)))</formula>
    </cfRule>
  </conditionalFormatting>
  <conditionalFormatting sqref="I120">
    <cfRule type="cellIs" dxfId="934" priority="2475" operator="equal">
      <formula>0</formula>
    </cfRule>
  </conditionalFormatting>
  <conditionalFormatting sqref="J120:CZ120">
    <cfRule type="containsText" dxfId="933" priority="2474" operator="containsText" text="Наименование инвестиционного проекта">
      <formula>NOT(ISERROR(SEARCH("Наименование инвестиционного проекта",J120)))</formula>
    </cfRule>
  </conditionalFormatting>
  <conditionalFormatting sqref="J120:CZ120">
    <cfRule type="cellIs" dxfId="932" priority="2473" operator="equal">
      <formula>0</formula>
    </cfRule>
  </conditionalFormatting>
  <conditionalFormatting sqref="N37">
    <cfRule type="containsText" dxfId="931" priority="2466" operator="containsText" text="Наименование инвестиционного проекта">
      <formula>NOT(ISERROR(SEARCH("Наименование инвестиционного проекта",N37)))</formula>
    </cfRule>
  </conditionalFormatting>
  <conditionalFormatting sqref="N37">
    <cfRule type="cellIs" dxfId="930" priority="2465" operator="equal">
      <formula>0</formula>
    </cfRule>
  </conditionalFormatting>
  <conditionalFormatting sqref="N27">
    <cfRule type="containsText" dxfId="929" priority="2464" operator="containsText" text="Наименование инвестиционного проекта">
      <formula>NOT(ISERROR(SEARCH("Наименование инвестиционного проекта",N27)))</formula>
    </cfRule>
  </conditionalFormatting>
  <conditionalFormatting sqref="N27">
    <cfRule type="cellIs" dxfId="928" priority="2463" operator="equal">
      <formula>0</formula>
    </cfRule>
  </conditionalFormatting>
  <conditionalFormatting sqref="N113:N114">
    <cfRule type="containsText" dxfId="927" priority="2462" operator="containsText" text="Наименование инвестиционного проекта">
      <formula>NOT(ISERROR(SEARCH("Наименование инвестиционного проекта",N113)))</formula>
    </cfRule>
  </conditionalFormatting>
  <conditionalFormatting sqref="N113:N114">
    <cfRule type="cellIs" dxfId="926" priority="2461" operator="equal">
      <formula>0</formula>
    </cfRule>
  </conditionalFormatting>
  <conditionalFormatting sqref="N76">
    <cfRule type="containsText" dxfId="925" priority="2460" operator="containsText" text="Наименование инвестиционного проекта">
      <formula>NOT(ISERROR(SEARCH("Наименование инвестиционного проекта",N76)))</formula>
    </cfRule>
  </conditionalFormatting>
  <conditionalFormatting sqref="N76">
    <cfRule type="cellIs" dxfId="924" priority="2459" operator="equal">
      <formula>0</formula>
    </cfRule>
  </conditionalFormatting>
  <conditionalFormatting sqref="N79">
    <cfRule type="containsText" dxfId="923" priority="2456" operator="containsText" text="Наименование инвестиционного проекта">
      <formula>NOT(ISERROR(SEARCH("Наименование инвестиционного проекта",N79)))</formula>
    </cfRule>
  </conditionalFormatting>
  <conditionalFormatting sqref="N79">
    <cfRule type="cellIs" dxfId="922" priority="2455" operator="equal">
      <formula>0</formula>
    </cfRule>
  </conditionalFormatting>
  <conditionalFormatting sqref="N80">
    <cfRule type="containsText" dxfId="921" priority="2454" operator="containsText" text="Наименование инвестиционного проекта">
      <formula>NOT(ISERROR(SEARCH("Наименование инвестиционного проекта",N80)))</formula>
    </cfRule>
  </conditionalFormatting>
  <conditionalFormatting sqref="N80">
    <cfRule type="cellIs" dxfId="920" priority="2453" operator="equal">
      <formula>0</formula>
    </cfRule>
  </conditionalFormatting>
  <conditionalFormatting sqref="N86">
    <cfRule type="containsText" dxfId="919" priority="2446" operator="containsText" text="Наименование инвестиционного проекта">
      <formula>NOT(ISERROR(SEARCH("Наименование инвестиционного проекта",N86)))</formula>
    </cfRule>
  </conditionalFormatting>
  <conditionalFormatting sqref="N86">
    <cfRule type="cellIs" dxfId="918" priority="2445" operator="equal">
      <formula>0</formula>
    </cfRule>
  </conditionalFormatting>
  <conditionalFormatting sqref="N98">
    <cfRule type="containsText" dxfId="917" priority="2442" operator="containsText" text="Наименование инвестиционного проекта">
      <formula>NOT(ISERROR(SEARCH("Наименование инвестиционного проекта",N98)))</formula>
    </cfRule>
  </conditionalFormatting>
  <conditionalFormatting sqref="N98">
    <cfRule type="cellIs" dxfId="916" priority="2441" operator="equal">
      <formula>0</formula>
    </cfRule>
  </conditionalFormatting>
  <conditionalFormatting sqref="N107:N108">
    <cfRule type="containsText" dxfId="915" priority="2438" operator="containsText" text="Наименование инвестиционного проекта">
      <formula>NOT(ISERROR(SEARCH("Наименование инвестиционного проекта",N107)))</formula>
    </cfRule>
  </conditionalFormatting>
  <conditionalFormatting sqref="N107:N108">
    <cfRule type="cellIs" dxfId="914" priority="2437" operator="equal">
      <formula>0</formula>
    </cfRule>
  </conditionalFormatting>
  <conditionalFormatting sqref="BV86">
    <cfRule type="containsText" dxfId="913" priority="2434" operator="containsText" text="Наименование инвестиционного проекта">
      <formula>NOT(ISERROR(SEARCH("Наименование инвестиционного проекта",BV86)))</formula>
    </cfRule>
  </conditionalFormatting>
  <conditionalFormatting sqref="BV86">
    <cfRule type="cellIs" dxfId="912" priority="2433" operator="equal">
      <formula>0</formula>
    </cfRule>
  </conditionalFormatting>
  <conditionalFormatting sqref="BR89:BV89">
    <cfRule type="containsText" dxfId="911" priority="2432" operator="containsText" text="Наименование инвестиционного проекта">
      <formula>NOT(ISERROR(SEARCH("Наименование инвестиционного проекта",BR89)))</formula>
    </cfRule>
  </conditionalFormatting>
  <conditionalFormatting sqref="BR89:BV89">
    <cfRule type="cellIs" dxfId="910" priority="2431" operator="equal">
      <formula>0</formula>
    </cfRule>
  </conditionalFormatting>
  <conditionalFormatting sqref="BW89:CP89">
    <cfRule type="containsText" dxfId="909" priority="2430" operator="containsText" text="Наименование инвестиционного проекта">
      <formula>NOT(ISERROR(SEARCH("Наименование инвестиционного проекта",BW89)))</formula>
    </cfRule>
  </conditionalFormatting>
  <conditionalFormatting sqref="BW89:CP89">
    <cfRule type="cellIs" dxfId="908" priority="2429" operator="equal">
      <formula>0</formula>
    </cfRule>
  </conditionalFormatting>
  <conditionalFormatting sqref="D89:E89 R89:AH89 K89:P89 H89:I89">
    <cfRule type="containsText" dxfId="907" priority="2428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E89 R89:AH89 K89:P89 H89:I89">
    <cfRule type="cellIs" dxfId="906" priority="2427" operator="equal">
      <formula>0</formula>
    </cfRule>
  </conditionalFormatting>
  <conditionalFormatting sqref="AO89:AR89">
    <cfRule type="containsText" dxfId="905" priority="2426" operator="containsText" text="Наименование инвестиционного проекта">
      <formula>NOT(ISERROR(SEARCH("Наименование инвестиционного проекта",AO89)))</formula>
    </cfRule>
  </conditionalFormatting>
  <conditionalFormatting sqref="AO89:AR89">
    <cfRule type="cellIs" dxfId="904" priority="2425" operator="equal">
      <formula>0</formula>
    </cfRule>
  </conditionalFormatting>
  <conditionalFormatting sqref="AT89:AW89">
    <cfRule type="containsText" dxfId="903" priority="2424" operator="containsText" text="Наименование инвестиционного проекта">
      <formula>NOT(ISERROR(SEARCH("Наименование инвестиционного проекта",AT89)))</formula>
    </cfRule>
  </conditionalFormatting>
  <conditionalFormatting sqref="AT89:AW89">
    <cfRule type="cellIs" dxfId="902" priority="2423" operator="equal">
      <formula>0</formula>
    </cfRule>
  </conditionalFormatting>
  <conditionalFormatting sqref="BD89:BG89">
    <cfRule type="containsText" dxfId="901" priority="2422" operator="containsText" text="Наименование инвестиционного проекта">
      <formula>NOT(ISERROR(SEARCH("Наименование инвестиционного проекта",BD89)))</formula>
    </cfRule>
  </conditionalFormatting>
  <conditionalFormatting sqref="BD89:BG89">
    <cfRule type="cellIs" dxfId="900" priority="2421" operator="equal">
      <formula>0</formula>
    </cfRule>
  </conditionalFormatting>
  <conditionalFormatting sqref="BI89:BL89">
    <cfRule type="containsText" dxfId="899" priority="2420" operator="containsText" text="Наименование инвестиционного проекта">
      <formula>NOT(ISERROR(SEARCH("Наименование инвестиционного проекта",BI89)))</formula>
    </cfRule>
  </conditionalFormatting>
  <conditionalFormatting sqref="BI89:BL89">
    <cfRule type="cellIs" dxfId="898" priority="2419" operator="equal">
      <formula>0</formula>
    </cfRule>
  </conditionalFormatting>
  <conditionalFormatting sqref="AI90:AM90">
    <cfRule type="containsText" dxfId="897" priority="2418" operator="containsText" text="Наименование инвестиционного проекта">
      <formula>NOT(ISERROR(SEARCH("Наименование инвестиционного проекта",AI90)))</formula>
    </cfRule>
  </conditionalFormatting>
  <conditionalFormatting sqref="AI90:AM90">
    <cfRule type="cellIs" dxfId="896" priority="2417" operator="equal">
      <formula>0</formula>
    </cfRule>
  </conditionalFormatting>
  <conditionalFormatting sqref="AN90">
    <cfRule type="containsText" dxfId="895" priority="2416" operator="containsText" text="Наименование инвестиционного проекта">
      <formula>NOT(ISERROR(SEARCH("Наименование инвестиционного проекта",AN90)))</formula>
    </cfRule>
  </conditionalFormatting>
  <conditionalFormatting sqref="AN90">
    <cfRule type="cellIs" dxfId="894" priority="2415" operator="equal">
      <formula>0</formula>
    </cfRule>
  </conditionalFormatting>
  <conditionalFormatting sqref="AS90 AX90:BB90">
    <cfRule type="containsText" dxfId="893" priority="2414" operator="containsText" text="Наименование инвестиционного проекта">
      <formula>NOT(ISERROR(SEARCH("Наименование инвестиционного проекта",AS90)))</formula>
    </cfRule>
  </conditionalFormatting>
  <conditionalFormatting sqref="AS90 AX90:BB90">
    <cfRule type="cellIs" dxfId="892" priority="2413" operator="equal">
      <formula>0</formula>
    </cfRule>
  </conditionalFormatting>
  <conditionalFormatting sqref="BH90 BC90">
    <cfRule type="containsText" dxfId="891" priority="2412" operator="containsText" text="Наименование инвестиционного проекта">
      <formula>NOT(ISERROR(SEARCH("Наименование инвестиционного проекта",BC90)))</formula>
    </cfRule>
  </conditionalFormatting>
  <conditionalFormatting sqref="BH90 BC90">
    <cfRule type="cellIs" dxfId="890" priority="2411" operator="equal">
      <formula>0</formula>
    </cfRule>
  </conditionalFormatting>
  <conditionalFormatting sqref="BM90:BQ90">
    <cfRule type="containsText" dxfId="889" priority="2410" operator="containsText" text="Наименование инвестиционного проекта">
      <formula>NOT(ISERROR(SEARCH("Наименование инвестиционного проекта",BM90)))</formula>
    </cfRule>
  </conditionalFormatting>
  <conditionalFormatting sqref="BM90:BQ90">
    <cfRule type="cellIs" dxfId="888" priority="2409" operator="equal">
      <formula>0</formula>
    </cfRule>
  </conditionalFormatting>
  <conditionalFormatting sqref="CQ90:CZ90">
    <cfRule type="containsText" dxfId="887" priority="2408" operator="containsText" text="Наименование инвестиционного проекта">
      <formula>NOT(ISERROR(SEARCH("Наименование инвестиционного проекта",CQ90)))</formula>
    </cfRule>
  </conditionalFormatting>
  <conditionalFormatting sqref="CQ90:CZ90">
    <cfRule type="cellIs" dxfId="886" priority="2407" operator="equal">
      <formula>0</formula>
    </cfRule>
  </conditionalFormatting>
  <conditionalFormatting sqref="BR90:BV90">
    <cfRule type="containsText" dxfId="885" priority="2406" operator="containsText" text="Наименование инвестиционного проекта">
      <formula>NOT(ISERROR(SEARCH("Наименование инвестиционного проекта",BR90)))</formula>
    </cfRule>
  </conditionalFormatting>
  <conditionalFormatting sqref="BR90:BV90">
    <cfRule type="cellIs" dxfId="884" priority="2405" operator="equal">
      <formula>0</formula>
    </cfRule>
  </conditionalFormatting>
  <conditionalFormatting sqref="BW90:CP90">
    <cfRule type="containsText" dxfId="883" priority="2404" operator="containsText" text="Наименование инвестиционного проекта">
      <formula>NOT(ISERROR(SEARCH("Наименование инвестиционного проекта",BW90)))</formula>
    </cfRule>
  </conditionalFormatting>
  <conditionalFormatting sqref="BW90:CP90">
    <cfRule type="cellIs" dxfId="882" priority="2403" operator="equal">
      <formula>0</formula>
    </cfRule>
  </conditionalFormatting>
  <conditionalFormatting sqref="D90:E90 R90:AH90 K90:P90 H90:I90">
    <cfRule type="containsText" dxfId="881" priority="2402" operator="containsText" text="Наименование инвестиционного проекта">
      <formula>NOT(ISERROR(SEARCH("Наименование инвестиционного проекта",D90)))</formula>
    </cfRule>
  </conditionalFormatting>
  <conditionalFormatting sqref="D90:E90 R90:AH90 K90:P90 H90:I90">
    <cfRule type="cellIs" dxfId="880" priority="2401" operator="equal">
      <formula>0</formula>
    </cfRule>
  </conditionalFormatting>
  <conditionalFormatting sqref="AO90:AR90">
    <cfRule type="containsText" dxfId="879" priority="2400" operator="containsText" text="Наименование инвестиционного проекта">
      <formula>NOT(ISERROR(SEARCH("Наименование инвестиционного проекта",AO90)))</formula>
    </cfRule>
  </conditionalFormatting>
  <conditionalFormatting sqref="AO90:AR90">
    <cfRule type="cellIs" dxfId="878" priority="2399" operator="equal">
      <formula>0</formula>
    </cfRule>
  </conditionalFormatting>
  <conditionalFormatting sqref="AT90:AW90">
    <cfRule type="containsText" dxfId="877" priority="2398" operator="containsText" text="Наименование инвестиционного проекта">
      <formula>NOT(ISERROR(SEARCH("Наименование инвестиционного проекта",AT90)))</formula>
    </cfRule>
  </conditionalFormatting>
  <conditionalFormatting sqref="AT90:AW90">
    <cfRule type="cellIs" dxfId="876" priority="2397" operator="equal">
      <formula>0</formula>
    </cfRule>
  </conditionalFormatting>
  <conditionalFormatting sqref="BD90:BG90">
    <cfRule type="containsText" dxfId="875" priority="2396" operator="containsText" text="Наименование инвестиционного проекта">
      <formula>NOT(ISERROR(SEARCH("Наименование инвестиционного проекта",BD90)))</formula>
    </cfRule>
  </conditionalFormatting>
  <conditionalFormatting sqref="BD90:BG90">
    <cfRule type="cellIs" dxfId="874" priority="2395" operator="equal">
      <formula>0</formula>
    </cfRule>
  </conditionalFormatting>
  <conditionalFormatting sqref="BI90:BL90">
    <cfRule type="containsText" dxfId="873" priority="2394" operator="containsText" text="Наименование инвестиционного проекта">
      <formula>NOT(ISERROR(SEARCH("Наименование инвестиционного проекта",BI90)))</formula>
    </cfRule>
  </conditionalFormatting>
  <conditionalFormatting sqref="BI90:BL90">
    <cfRule type="cellIs" dxfId="872" priority="2393" operator="equal">
      <formula>0</formula>
    </cfRule>
  </conditionalFormatting>
  <conditionalFormatting sqref="I113">
    <cfRule type="containsText" dxfId="871" priority="2226" operator="containsText" text="Наименование инвестиционного проекта">
      <formula>NOT(ISERROR(SEARCH("Наименование инвестиционного проекта",I113)))</formula>
    </cfRule>
  </conditionalFormatting>
  <conditionalFormatting sqref="I113">
    <cfRule type="cellIs" dxfId="870" priority="2225" operator="equal">
      <formula>0</formula>
    </cfRule>
  </conditionalFormatting>
  <conditionalFormatting sqref="I79">
    <cfRule type="containsText" dxfId="869" priority="2222" operator="containsText" text="Наименование инвестиционного проекта">
      <formula>NOT(ISERROR(SEARCH("Наименование инвестиционного проекта",I79)))</formula>
    </cfRule>
  </conditionalFormatting>
  <conditionalFormatting sqref="I79">
    <cfRule type="cellIs" dxfId="868" priority="2221" operator="equal">
      <formula>0</formula>
    </cfRule>
  </conditionalFormatting>
  <conditionalFormatting sqref="I80">
    <cfRule type="containsText" dxfId="867" priority="2220" operator="containsText" text="Наименование инвестиционного проекта">
      <formula>NOT(ISERROR(SEARCH("Наименование инвестиционного проекта",I80)))</formula>
    </cfRule>
  </conditionalFormatting>
  <conditionalFormatting sqref="I80">
    <cfRule type="cellIs" dxfId="866" priority="2219" operator="equal">
      <formula>0</formula>
    </cfRule>
  </conditionalFormatting>
  <conditionalFormatting sqref="BP89">
    <cfRule type="containsText" dxfId="865" priority="2206" operator="containsText" text="Наименование инвестиционного проекта">
      <formula>NOT(ISERROR(SEARCH("Наименование инвестиционного проекта",BP89)))</formula>
    </cfRule>
  </conditionalFormatting>
  <conditionalFormatting sqref="BP89">
    <cfRule type="cellIs" dxfId="864" priority="2205" operator="equal">
      <formula>0</formula>
    </cfRule>
  </conditionalFormatting>
  <conditionalFormatting sqref="W98">
    <cfRule type="containsText" dxfId="863" priority="2056" operator="containsText" text="Наименование инвестиционного проекта">
      <formula>NOT(ISERROR(SEARCH("Наименование инвестиционного проекта",W98)))</formula>
    </cfRule>
  </conditionalFormatting>
  <conditionalFormatting sqref="W98">
    <cfRule type="cellIs" dxfId="862" priority="2055" operator="equal">
      <formula>0</formula>
    </cfRule>
  </conditionalFormatting>
  <conditionalFormatting sqref="U98">
    <cfRule type="containsText" dxfId="861" priority="2050" operator="containsText" text="Наименование инвестиционного проекта">
      <formula>NOT(ISERROR(SEARCH("Наименование инвестиционного проекта",U98)))</formula>
    </cfRule>
  </conditionalFormatting>
  <conditionalFormatting sqref="U98">
    <cfRule type="cellIs" dxfId="860" priority="2049" operator="equal">
      <formula>0</formula>
    </cfRule>
  </conditionalFormatting>
  <conditionalFormatting sqref="U133">
    <cfRule type="containsText" dxfId="859" priority="2038" operator="containsText" text="Наименование инвестиционного проекта">
      <formula>NOT(ISERROR(SEARCH("Наименование инвестиционного проекта",U133)))</formula>
    </cfRule>
  </conditionalFormatting>
  <conditionalFormatting sqref="U133">
    <cfRule type="cellIs" dxfId="858" priority="2037" operator="equal">
      <formula>0</formula>
    </cfRule>
  </conditionalFormatting>
  <conditionalFormatting sqref="U134:U135">
    <cfRule type="containsText" dxfId="857" priority="2036" operator="containsText" text="Наименование инвестиционного проекта">
      <formula>NOT(ISERROR(SEARCH("Наименование инвестиционного проекта",U134)))</formula>
    </cfRule>
  </conditionalFormatting>
  <conditionalFormatting sqref="U134:U135">
    <cfRule type="cellIs" dxfId="856" priority="2035" operator="equal">
      <formula>0</formula>
    </cfRule>
  </conditionalFormatting>
  <conditionalFormatting sqref="U136:U138">
    <cfRule type="containsText" dxfId="855" priority="2034" operator="containsText" text="Наименование инвестиционного проекта">
      <formula>NOT(ISERROR(SEARCH("Наименование инвестиционного проекта",U136)))</formula>
    </cfRule>
  </conditionalFormatting>
  <conditionalFormatting sqref="U136:U138">
    <cfRule type="cellIs" dxfId="854" priority="2033" operator="equal">
      <formula>0</formula>
    </cfRule>
  </conditionalFormatting>
  <conditionalFormatting sqref="U139:U141">
    <cfRule type="containsText" dxfId="853" priority="2032" operator="containsText" text="Наименование инвестиционного проекта">
      <formula>NOT(ISERROR(SEARCH("Наименование инвестиционного проекта",U139)))</formula>
    </cfRule>
  </conditionalFormatting>
  <conditionalFormatting sqref="U139:U141">
    <cfRule type="cellIs" dxfId="852" priority="2031" operator="equal">
      <formula>0</formula>
    </cfRule>
  </conditionalFormatting>
  <conditionalFormatting sqref="U142:U143">
    <cfRule type="containsText" dxfId="851" priority="2030" operator="containsText" text="Наименование инвестиционного проекта">
      <formula>NOT(ISERROR(SEARCH("Наименование инвестиционного проекта",U142)))</formula>
    </cfRule>
  </conditionalFormatting>
  <conditionalFormatting sqref="U142:U143">
    <cfRule type="cellIs" dxfId="850" priority="2029" operator="equal">
      <formula>0</formula>
    </cfRule>
  </conditionalFormatting>
  <conditionalFormatting sqref="U144">
    <cfRule type="containsText" dxfId="849" priority="2028" operator="containsText" text="Наименование инвестиционного проекта">
      <formula>NOT(ISERROR(SEARCH("Наименование инвестиционного проекта",U144)))</formula>
    </cfRule>
  </conditionalFormatting>
  <conditionalFormatting sqref="U144">
    <cfRule type="cellIs" dxfId="848" priority="2027" operator="equal">
      <formula>0</formula>
    </cfRule>
  </conditionalFormatting>
  <conditionalFormatting sqref="CJ79">
    <cfRule type="containsText" dxfId="847" priority="1884" operator="containsText" text="Наименование инвестиционного проекта">
      <formula>NOT(ISERROR(SEARCH("Наименование инвестиционного проекта",CJ79)))</formula>
    </cfRule>
  </conditionalFormatting>
  <conditionalFormatting sqref="CJ79">
    <cfRule type="cellIs" dxfId="846" priority="1883" operator="equal">
      <formula>0</formula>
    </cfRule>
  </conditionalFormatting>
  <conditionalFormatting sqref="W113">
    <cfRule type="containsText" dxfId="845" priority="1840" operator="containsText" text="Наименование инвестиционного проекта">
      <formula>NOT(ISERROR(SEARCH("Наименование инвестиционного проекта",W113)))</formula>
    </cfRule>
  </conditionalFormatting>
  <conditionalFormatting sqref="W113">
    <cfRule type="cellIs" dxfId="844" priority="1839" operator="equal">
      <formula>0</formula>
    </cfRule>
  </conditionalFormatting>
  <conditionalFormatting sqref="V114">
    <cfRule type="containsText" dxfId="843" priority="1832" operator="containsText" text="Наименование инвестиционного проекта">
      <formula>NOT(ISERROR(SEARCH("Наименование инвестиционного проекта",V114)))</formula>
    </cfRule>
  </conditionalFormatting>
  <conditionalFormatting sqref="V114">
    <cfRule type="cellIs" dxfId="842" priority="1831" operator="equal">
      <formula>0</formula>
    </cfRule>
  </conditionalFormatting>
  <conditionalFormatting sqref="V113">
    <cfRule type="containsText" dxfId="841" priority="1830" operator="containsText" text="Наименование инвестиционного проекта">
      <formula>NOT(ISERROR(SEARCH("Наименование инвестиционного проекта",V113)))</formula>
    </cfRule>
  </conditionalFormatting>
  <conditionalFormatting sqref="V113">
    <cfRule type="cellIs" dxfId="840" priority="1829" operator="equal">
      <formula>0</formula>
    </cfRule>
  </conditionalFormatting>
  <conditionalFormatting sqref="U113:U114">
    <cfRule type="containsText" dxfId="839" priority="1590" operator="containsText" text="Наименование инвестиционного проекта">
      <formula>NOT(ISERROR(SEARCH("Наименование инвестиционного проекта",U113)))</formula>
    </cfRule>
  </conditionalFormatting>
  <conditionalFormatting sqref="U113:U114">
    <cfRule type="cellIs" dxfId="838" priority="1589" operator="equal">
      <formula>0</formula>
    </cfRule>
  </conditionalFormatting>
  <conditionalFormatting sqref="I114">
    <cfRule type="cellIs" dxfId="837" priority="1595" operator="equal">
      <formula>0</formula>
    </cfRule>
  </conditionalFormatting>
  <conditionalFormatting sqref="I114">
    <cfRule type="containsText" dxfId="836" priority="1596" operator="containsText" text="Наименование инвестиционного проекта">
      <formula>NOT(ISERROR(SEARCH("Наименование инвестиционного проекта",I114)))</formula>
    </cfRule>
  </conditionalFormatting>
  <conditionalFormatting sqref="W114">
    <cfRule type="containsText" dxfId="835" priority="1594" operator="containsText" text="Наименование инвестиционного проекта">
      <formula>NOT(ISERROR(SEARCH("Наименование инвестиционного проекта",W114)))</formula>
    </cfRule>
  </conditionalFormatting>
  <conditionalFormatting sqref="W114">
    <cfRule type="cellIs" dxfId="834" priority="1593" operator="equal">
      <formula>0</formula>
    </cfRule>
  </conditionalFormatting>
  <conditionalFormatting sqref="T113:T114">
    <cfRule type="containsText" dxfId="833" priority="1588" operator="containsText" text="Наименование инвестиционного проекта">
      <formula>NOT(ISERROR(SEARCH("Наименование инвестиционного проекта",T113)))</formula>
    </cfRule>
  </conditionalFormatting>
  <conditionalFormatting sqref="T113:T114">
    <cfRule type="cellIs" dxfId="832" priority="1587" operator="equal">
      <formula>0</formula>
    </cfRule>
  </conditionalFormatting>
  <conditionalFormatting sqref="L113:L114">
    <cfRule type="containsText" dxfId="831" priority="1586" operator="containsText" text="Наименование инвестиционного проекта">
      <formula>NOT(ISERROR(SEARCH("Наименование инвестиционного проекта",L113)))</formula>
    </cfRule>
  </conditionalFormatting>
  <conditionalFormatting sqref="L113:L114">
    <cfRule type="cellIs" dxfId="830" priority="1585" operator="equal">
      <formula>0</formula>
    </cfRule>
  </conditionalFormatting>
  <conditionalFormatting sqref="I86">
    <cfRule type="containsText" dxfId="829" priority="1582" operator="containsText" text="Наименование инвестиционного проекта">
      <formula>NOT(ISERROR(SEARCH("Наименование инвестиционного проекта",I86)))</formula>
    </cfRule>
  </conditionalFormatting>
  <conditionalFormatting sqref="I86">
    <cfRule type="cellIs" dxfId="828" priority="1581" operator="equal">
      <formula>0</formula>
    </cfRule>
  </conditionalFormatting>
  <conditionalFormatting sqref="L86">
    <cfRule type="containsText" dxfId="827" priority="1580" operator="containsText" text="Наименование инвестиционного проекта">
      <formula>NOT(ISERROR(SEARCH("Наименование инвестиционного проекта",L86)))</formula>
    </cfRule>
  </conditionalFormatting>
  <conditionalFormatting sqref="L86">
    <cfRule type="cellIs" dxfId="826" priority="1579" operator="equal">
      <formula>0</formula>
    </cfRule>
  </conditionalFormatting>
  <conditionalFormatting sqref="I98">
    <cfRule type="containsText" dxfId="825" priority="1572" operator="containsText" text="Наименование инвестиционного проекта">
      <formula>NOT(ISERROR(SEARCH("Наименование инвестиционного проекта",I98)))</formula>
    </cfRule>
  </conditionalFormatting>
  <conditionalFormatting sqref="I98">
    <cfRule type="cellIs" dxfId="824" priority="1571" operator="equal">
      <formula>0</formula>
    </cfRule>
  </conditionalFormatting>
  <conditionalFormatting sqref="V98">
    <cfRule type="containsText" dxfId="823" priority="1566" operator="containsText" text="Наименование инвестиционного проекта">
      <formula>NOT(ISERROR(SEARCH("Наименование инвестиционного проекта",V98)))</formula>
    </cfRule>
  </conditionalFormatting>
  <conditionalFormatting sqref="V98">
    <cfRule type="cellIs" dxfId="822" priority="1565" operator="equal">
      <formula>0</formula>
    </cfRule>
  </conditionalFormatting>
  <conditionalFormatting sqref="T98">
    <cfRule type="containsText" dxfId="821" priority="1562" operator="containsText" text="Наименование инвестиционного проекта">
      <formula>NOT(ISERROR(SEARCH("Наименование инвестиционного проекта",T98)))</formula>
    </cfRule>
  </conditionalFormatting>
  <conditionalFormatting sqref="T98">
    <cfRule type="cellIs" dxfId="820" priority="1561" operator="equal">
      <formula>0</formula>
    </cfRule>
  </conditionalFormatting>
  <conditionalFormatting sqref="L98">
    <cfRule type="containsText" dxfId="819" priority="1556" operator="containsText" text="Наименование инвестиционного проекта">
      <formula>NOT(ISERROR(SEARCH("Наименование инвестиционного проекта",L98)))</formula>
    </cfRule>
  </conditionalFormatting>
  <conditionalFormatting sqref="L98">
    <cfRule type="cellIs" dxfId="818" priority="1555" operator="equal">
      <formula>0</formula>
    </cfRule>
  </conditionalFormatting>
  <conditionalFormatting sqref="I133:I144">
    <cfRule type="containsText" dxfId="817" priority="1552" operator="containsText" text="Наименование инвестиционного проекта">
      <formula>NOT(ISERROR(SEARCH("Наименование инвестиционного проекта",I133)))</formula>
    </cfRule>
  </conditionalFormatting>
  <conditionalFormatting sqref="I133:I144">
    <cfRule type="cellIs" dxfId="816" priority="1551" operator="equal">
      <formula>0</formula>
    </cfRule>
  </conditionalFormatting>
  <conditionalFormatting sqref="AI115:AM115">
    <cfRule type="containsText" dxfId="815" priority="1544" operator="containsText" text="Наименование инвестиционного проекта">
      <formula>NOT(ISERROR(SEARCH("Наименование инвестиционного проекта",AI115)))</formula>
    </cfRule>
  </conditionalFormatting>
  <conditionalFormatting sqref="AI115:AM115">
    <cfRule type="cellIs" dxfId="814" priority="1543" operator="equal">
      <formula>0</formula>
    </cfRule>
  </conditionalFormatting>
  <conditionalFormatting sqref="AN115:AR115">
    <cfRule type="containsText" dxfId="813" priority="1542" operator="containsText" text="Наименование инвестиционного проекта">
      <formula>NOT(ISERROR(SEARCH("Наименование инвестиционного проекта",AN115)))</formula>
    </cfRule>
  </conditionalFormatting>
  <conditionalFormatting sqref="AN115:AR115">
    <cfRule type="cellIs" dxfId="812" priority="1541" operator="equal">
      <formula>0</formula>
    </cfRule>
  </conditionalFormatting>
  <conditionalFormatting sqref="AX115:BB115">
    <cfRule type="containsText" dxfId="811" priority="1540" operator="containsText" text="Наименование инвестиционного проекта">
      <formula>NOT(ISERROR(SEARCH("Наименование инвестиционного проекта",AX115)))</formula>
    </cfRule>
  </conditionalFormatting>
  <conditionalFormatting sqref="AX115:BB115">
    <cfRule type="cellIs" dxfId="810" priority="1539" operator="equal">
      <formula>0</formula>
    </cfRule>
  </conditionalFormatting>
  <conditionalFormatting sqref="AS115:AW115">
    <cfRule type="containsText" dxfId="809" priority="1538" operator="containsText" text="Наименование инвестиционного проекта">
      <formula>NOT(ISERROR(SEARCH("Наименование инвестиционного проекта",AS115)))</formula>
    </cfRule>
  </conditionalFormatting>
  <conditionalFormatting sqref="AS115:AW115">
    <cfRule type="cellIs" dxfId="808" priority="1537" operator="equal">
      <formula>0</formula>
    </cfRule>
  </conditionalFormatting>
  <conditionalFormatting sqref="BC115:BG115">
    <cfRule type="containsText" dxfId="807" priority="1536" operator="containsText" text="Наименование инвестиционного проекта">
      <formula>NOT(ISERROR(SEARCH("Наименование инвестиционного проекта",BC115)))</formula>
    </cfRule>
  </conditionalFormatting>
  <conditionalFormatting sqref="BC115:BG115">
    <cfRule type="cellIs" dxfId="806" priority="1535" operator="equal">
      <formula>0</formula>
    </cfRule>
  </conditionalFormatting>
  <conditionalFormatting sqref="BH115:BL115">
    <cfRule type="containsText" dxfId="805" priority="1534" operator="containsText" text="Наименование инвестиционного проекта">
      <formula>NOT(ISERROR(SEARCH("Наименование инвестиционного проекта",BH115)))</formula>
    </cfRule>
  </conditionalFormatting>
  <conditionalFormatting sqref="BH115:BL115">
    <cfRule type="cellIs" dxfId="804" priority="1533" operator="equal">
      <formula>0</formula>
    </cfRule>
  </conditionalFormatting>
  <conditionalFormatting sqref="BM115:BV115">
    <cfRule type="containsText" dxfId="803" priority="1532" operator="containsText" text="Наименование инвестиционного проекта">
      <formula>NOT(ISERROR(SEARCH("Наименование инвестиционного проекта",BM115)))</formula>
    </cfRule>
  </conditionalFormatting>
  <conditionalFormatting sqref="BM115:BV115">
    <cfRule type="cellIs" dxfId="802" priority="1531" operator="equal">
      <formula>0</formula>
    </cfRule>
  </conditionalFormatting>
  <conditionalFormatting sqref="BW115:CF115">
    <cfRule type="containsText" dxfId="801" priority="1530" operator="containsText" text="Наименование инвестиционного проекта">
      <formula>NOT(ISERROR(SEARCH("Наименование инвестиционного проекта",BW115)))</formula>
    </cfRule>
  </conditionalFormatting>
  <conditionalFormatting sqref="BW115:CF115">
    <cfRule type="cellIs" dxfId="800" priority="1529" operator="equal">
      <formula>0</formula>
    </cfRule>
  </conditionalFormatting>
  <conditionalFormatting sqref="CG115:CP115">
    <cfRule type="containsText" dxfId="799" priority="1528" operator="containsText" text="Наименование инвестиционного проекта">
      <formula>NOT(ISERROR(SEARCH("Наименование инвестиционного проекта",CG115)))</formula>
    </cfRule>
  </conditionalFormatting>
  <conditionalFormatting sqref="CG115:CP115">
    <cfRule type="cellIs" dxfId="798" priority="1527" operator="equal">
      <formula>0</formula>
    </cfRule>
  </conditionalFormatting>
  <conditionalFormatting sqref="CQ115:CZ115">
    <cfRule type="containsText" dxfId="797" priority="1526" operator="containsText" text="Наименование инвестиционного проекта">
      <formula>NOT(ISERROR(SEARCH("Наименование инвестиционного проекта",CQ115)))</formula>
    </cfRule>
  </conditionalFormatting>
  <conditionalFormatting sqref="CQ115:CZ115">
    <cfRule type="cellIs" dxfId="796" priority="1525" operator="equal">
      <formula>0</formula>
    </cfRule>
  </conditionalFormatting>
  <conditionalFormatting sqref="X115:AH115">
    <cfRule type="containsText" dxfId="795" priority="1524" operator="containsText" text="Наименование инвестиционного проекта">
      <formula>NOT(ISERROR(SEARCH("Наименование инвестиционного проекта",X115)))</formula>
    </cfRule>
  </conditionalFormatting>
  <conditionalFormatting sqref="X115:AH115">
    <cfRule type="cellIs" dxfId="794" priority="1523" operator="equal">
      <formula>0</formula>
    </cfRule>
  </conditionalFormatting>
  <conditionalFormatting sqref="O115">
    <cfRule type="containsText" dxfId="793" priority="1522" operator="containsText" text="Наименование инвестиционного проекта">
      <formula>NOT(ISERROR(SEARCH("Наименование инвестиционного проекта",O115)))</formula>
    </cfRule>
  </conditionalFormatting>
  <conditionalFormatting sqref="O115">
    <cfRule type="cellIs" dxfId="792" priority="1521" operator="equal">
      <formula>0</formula>
    </cfRule>
  </conditionalFormatting>
  <conditionalFormatting sqref="N115">
    <cfRule type="containsText" dxfId="791" priority="1520" operator="containsText" text="Наименование инвестиционного проекта">
      <formula>NOT(ISERROR(SEARCH("Наименование инвестиционного проекта",N115)))</formula>
    </cfRule>
  </conditionalFormatting>
  <conditionalFormatting sqref="N115">
    <cfRule type="cellIs" dxfId="790" priority="1519" operator="equal">
      <formula>0</formula>
    </cfRule>
  </conditionalFormatting>
  <conditionalFormatting sqref="V115">
    <cfRule type="containsText" dxfId="789" priority="1518" operator="containsText" text="Наименование инвестиционного проекта">
      <formula>NOT(ISERROR(SEARCH("Наименование инвестиционного проекта",V115)))</formula>
    </cfRule>
  </conditionalFormatting>
  <conditionalFormatting sqref="V115">
    <cfRule type="cellIs" dxfId="788" priority="1517" operator="equal">
      <formula>0</formula>
    </cfRule>
  </conditionalFormatting>
  <conditionalFormatting sqref="I115">
    <cfRule type="cellIs" dxfId="787" priority="1515" operator="equal">
      <formula>0</formula>
    </cfRule>
  </conditionalFormatting>
  <conditionalFormatting sqref="I115">
    <cfRule type="containsText" dxfId="786" priority="1516" operator="containsText" text="Наименование инвестиционного проекта">
      <formula>NOT(ISERROR(SEARCH("Наименование инвестиционного проекта",I115)))</formula>
    </cfRule>
  </conditionalFormatting>
  <conditionalFormatting sqref="W115">
    <cfRule type="containsText" dxfId="785" priority="1514" operator="containsText" text="Наименование инвестиционного проекта">
      <formula>NOT(ISERROR(SEARCH("Наименование инвестиционного проекта",W115)))</formula>
    </cfRule>
  </conditionalFormatting>
  <conditionalFormatting sqref="W115">
    <cfRule type="cellIs" dxfId="784" priority="1513" operator="equal">
      <formula>0</formula>
    </cfRule>
  </conditionalFormatting>
  <conditionalFormatting sqref="U115">
    <cfRule type="containsText" dxfId="783" priority="1512" operator="containsText" text="Наименование инвестиционного проекта">
      <formula>NOT(ISERROR(SEARCH("Наименование инвестиционного проекта",U115)))</formula>
    </cfRule>
  </conditionalFormatting>
  <conditionalFormatting sqref="U115">
    <cfRule type="cellIs" dxfId="782" priority="1511" operator="equal">
      <formula>0</formula>
    </cfRule>
  </conditionalFormatting>
  <conditionalFormatting sqref="T115">
    <cfRule type="containsText" dxfId="781" priority="1510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">
    <cfRule type="cellIs" dxfId="780" priority="1509" operator="equal">
      <formula>0</formula>
    </cfRule>
  </conditionalFormatting>
  <conditionalFormatting sqref="L115">
    <cfRule type="containsText" dxfId="779" priority="1508" operator="containsText" text="Наименование инвестиционного проекта">
      <formula>NOT(ISERROR(SEARCH("Наименование инвестиционного проекта",L115)))</formula>
    </cfRule>
  </conditionalFormatting>
  <conditionalFormatting sqref="L115">
    <cfRule type="cellIs" dxfId="778" priority="1507" operator="equal">
      <formula>0</formula>
    </cfRule>
  </conditionalFormatting>
  <conditionalFormatting sqref="AS117:BB117">
    <cfRule type="containsText" dxfId="777" priority="1502" operator="containsText" text="Наименование инвестиционного проекта">
      <formula>NOT(ISERROR(SEARCH("Наименование инвестиционного проекта",AS117)))</formula>
    </cfRule>
  </conditionalFormatting>
  <conditionalFormatting sqref="AS117:BB117">
    <cfRule type="cellIs" dxfId="776" priority="1501" operator="equal">
      <formula>0</formula>
    </cfRule>
  </conditionalFormatting>
  <conditionalFormatting sqref="AI117:AM117">
    <cfRule type="containsText" dxfId="775" priority="1506" operator="containsText" text="Наименование инвестиционного проекта">
      <formula>NOT(ISERROR(SEARCH("Наименование инвестиционного проекта",AI117)))</formula>
    </cfRule>
  </conditionalFormatting>
  <conditionalFormatting sqref="AI117:AM117">
    <cfRule type="cellIs" dxfId="774" priority="1505" operator="equal">
      <formula>0</formula>
    </cfRule>
  </conditionalFormatting>
  <conditionalFormatting sqref="AN117:AR117">
    <cfRule type="containsText" dxfId="773" priority="1504" operator="containsText" text="Наименование инвестиционного проекта">
      <formula>NOT(ISERROR(SEARCH("Наименование инвестиционного проекта",AN117)))</formula>
    </cfRule>
  </conditionalFormatting>
  <conditionalFormatting sqref="AN117:AR117">
    <cfRule type="cellIs" dxfId="772" priority="1503" operator="equal">
      <formula>0</formula>
    </cfRule>
  </conditionalFormatting>
  <conditionalFormatting sqref="BC117:BL117">
    <cfRule type="containsText" dxfId="771" priority="1500" operator="containsText" text="Наименование инвестиционного проекта">
      <formula>NOT(ISERROR(SEARCH("Наименование инвестиционного проекта",BC117)))</formula>
    </cfRule>
  </conditionalFormatting>
  <conditionalFormatting sqref="BC117:BL117">
    <cfRule type="cellIs" dxfId="770" priority="1499" operator="equal">
      <formula>0</formula>
    </cfRule>
  </conditionalFormatting>
  <conditionalFormatting sqref="BM117:BV117">
    <cfRule type="containsText" dxfId="769" priority="1498" operator="containsText" text="Наименование инвестиционного проекта">
      <formula>NOT(ISERROR(SEARCH("Наименование инвестиционного проекта",BM117)))</formula>
    </cfRule>
  </conditionalFormatting>
  <conditionalFormatting sqref="BM117:BV117">
    <cfRule type="cellIs" dxfId="768" priority="1497" operator="equal">
      <formula>0</formula>
    </cfRule>
  </conditionalFormatting>
  <conditionalFormatting sqref="BW117:CF117">
    <cfRule type="containsText" dxfId="767" priority="1496" operator="containsText" text="Наименование инвестиционного проекта">
      <formula>NOT(ISERROR(SEARCH("Наименование инвестиционного проекта",BW117)))</formula>
    </cfRule>
  </conditionalFormatting>
  <conditionalFormatting sqref="BW117:CF117">
    <cfRule type="cellIs" dxfId="766" priority="1495" operator="equal">
      <formula>0</formula>
    </cfRule>
  </conditionalFormatting>
  <conditionalFormatting sqref="CG117:CP117">
    <cfRule type="containsText" dxfId="765" priority="1494" operator="containsText" text="Наименование инвестиционного проекта">
      <formula>NOT(ISERROR(SEARCH("Наименование инвестиционного проекта",CG117)))</formula>
    </cfRule>
  </conditionalFormatting>
  <conditionalFormatting sqref="CG117:CP117">
    <cfRule type="cellIs" dxfId="764" priority="1493" operator="equal">
      <formula>0</formula>
    </cfRule>
  </conditionalFormatting>
  <conditionalFormatting sqref="CQ117:CZ117">
    <cfRule type="containsText" dxfId="763" priority="1492" operator="containsText" text="Наименование инвестиционного проекта">
      <formula>NOT(ISERROR(SEARCH("Наименование инвестиционного проекта",CQ117)))</formula>
    </cfRule>
  </conditionalFormatting>
  <conditionalFormatting sqref="CQ117:CZ117">
    <cfRule type="cellIs" dxfId="762" priority="1491" operator="equal">
      <formula>0</formula>
    </cfRule>
  </conditionalFormatting>
  <conditionalFormatting sqref="X117:AH117">
    <cfRule type="containsText" dxfId="761" priority="1490" operator="containsText" text="Наименование инвестиционного проекта">
      <formula>NOT(ISERROR(SEARCH("Наименование инвестиционного проекта",X117)))</formula>
    </cfRule>
  </conditionalFormatting>
  <conditionalFormatting sqref="X117:AH117">
    <cfRule type="cellIs" dxfId="760" priority="1489" operator="equal">
      <formula>0</formula>
    </cfRule>
  </conditionalFormatting>
  <conditionalFormatting sqref="O117">
    <cfRule type="containsText" dxfId="759" priority="1488" operator="containsText" text="Наименование инвестиционного проекта">
      <formula>NOT(ISERROR(SEARCH("Наименование инвестиционного проекта",O117)))</formula>
    </cfRule>
  </conditionalFormatting>
  <conditionalFormatting sqref="O117">
    <cfRule type="cellIs" dxfId="758" priority="1487" operator="equal">
      <formula>0</formula>
    </cfRule>
  </conditionalFormatting>
  <conditionalFormatting sqref="N117">
    <cfRule type="containsText" dxfId="757" priority="1486" operator="containsText" text="Наименование инвестиционного проекта">
      <formula>NOT(ISERROR(SEARCH("Наименование инвестиционного проекта",N117)))</formula>
    </cfRule>
  </conditionalFormatting>
  <conditionalFormatting sqref="N117">
    <cfRule type="cellIs" dxfId="756" priority="1485" operator="equal">
      <formula>0</formula>
    </cfRule>
  </conditionalFormatting>
  <conditionalFormatting sqref="W117">
    <cfRule type="containsText" dxfId="755" priority="1484" operator="containsText" text="Наименование инвестиционного проекта">
      <formula>NOT(ISERROR(SEARCH("Наименование инвестиционного проекта",W117)))</formula>
    </cfRule>
  </conditionalFormatting>
  <conditionalFormatting sqref="W117">
    <cfRule type="cellIs" dxfId="754" priority="1483" operator="equal">
      <formula>0</formula>
    </cfRule>
  </conditionalFormatting>
  <conditionalFormatting sqref="T117">
    <cfRule type="containsText" dxfId="753" priority="1482" operator="containsText" text="Наименование инвестиционного проекта">
      <formula>NOT(ISERROR(SEARCH("Наименование инвестиционного проекта",T117)))</formula>
    </cfRule>
  </conditionalFormatting>
  <conditionalFormatting sqref="T117">
    <cfRule type="cellIs" dxfId="752" priority="1481" operator="equal">
      <formula>0</formula>
    </cfRule>
  </conditionalFormatting>
  <conditionalFormatting sqref="U117">
    <cfRule type="containsText" dxfId="751" priority="1480" operator="containsText" text="Наименование инвестиционного проекта">
      <formula>NOT(ISERROR(SEARCH("Наименование инвестиционного проекта",U117)))</formula>
    </cfRule>
  </conditionalFormatting>
  <conditionalFormatting sqref="U117">
    <cfRule type="cellIs" dxfId="750" priority="1479" operator="equal">
      <formula>0</formula>
    </cfRule>
  </conditionalFormatting>
  <conditionalFormatting sqref="I117">
    <cfRule type="containsText" dxfId="749" priority="1478" operator="containsText" text="Наименование инвестиционного проекта">
      <formula>NOT(ISERROR(SEARCH("Наименование инвестиционного проекта",I117)))</formula>
    </cfRule>
  </conditionalFormatting>
  <conditionalFormatting sqref="I117">
    <cfRule type="cellIs" dxfId="748" priority="1477" operator="equal">
      <formula>0</formula>
    </cfRule>
  </conditionalFormatting>
  <conditionalFormatting sqref="V117">
    <cfRule type="containsText" dxfId="747" priority="1476" operator="containsText" text="Наименование инвестиционного проекта">
      <formula>NOT(ISERROR(SEARCH("Наименование инвестиционного проекта",V117)))</formula>
    </cfRule>
  </conditionalFormatting>
  <conditionalFormatting sqref="V117">
    <cfRule type="cellIs" dxfId="746" priority="1475" operator="equal">
      <formula>0</formula>
    </cfRule>
  </conditionalFormatting>
  <conditionalFormatting sqref="L117">
    <cfRule type="containsText" dxfId="745" priority="1474" operator="containsText" text="Наименование инвестиционного проекта">
      <formula>NOT(ISERROR(SEARCH("Наименование инвестиционного проекта",L117)))</formula>
    </cfRule>
  </conditionalFormatting>
  <conditionalFormatting sqref="L117">
    <cfRule type="cellIs" dxfId="744" priority="1473" operator="equal">
      <formula>0</formula>
    </cfRule>
  </conditionalFormatting>
  <conditionalFormatting sqref="AI118:AM118 AI87:AL87">
    <cfRule type="containsText" dxfId="743" priority="1470" operator="containsText" text="Наименование инвестиционного проекта">
      <formula>NOT(ISERROR(SEARCH("Наименование инвестиционного проекта",AI87)))</formula>
    </cfRule>
  </conditionalFormatting>
  <conditionalFormatting sqref="AI118:AM118 AI87:AL87">
    <cfRule type="cellIs" dxfId="742" priority="1469" operator="equal">
      <formula>0</formula>
    </cfRule>
  </conditionalFormatting>
  <conditionalFormatting sqref="BB18">
    <cfRule type="containsText" dxfId="741" priority="1450" operator="containsText" text="Наименование инвестиционного проекта">
      <formula>NOT(ISERROR(SEARCH("Наименование инвестиционного проекта",BB18)))</formula>
    </cfRule>
  </conditionalFormatting>
  <conditionalFormatting sqref="BB18">
    <cfRule type="cellIs" dxfId="740" priority="1449" operator="equal">
      <formula>0</formula>
    </cfRule>
  </conditionalFormatting>
  <conditionalFormatting sqref="S98">
    <cfRule type="containsText" dxfId="739" priority="1446" operator="containsText" text="Наименование инвестиционного проекта">
      <formula>NOT(ISERROR(SEARCH("Наименование инвестиционного проекта",S98)))</formula>
    </cfRule>
  </conditionalFormatting>
  <conditionalFormatting sqref="S98">
    <cfRule type="cellIs" dxfId="738" priority="1445" operator="equal">
      <formula>0</formula>
    </cfRule>
  </conditionalFormatting>
  <conditionalFormatting sqref="S87">
    <cfRule type="containsText" dxfId="737" priority="1442" operator="containsText" text="Наименование инвестиционного проекта">
      <formula>NOT(ISERROR(SEARCH("Наименование инвестиционного проекта",S87)))</formula>
    </cfRule>
  </conditionalFormatting>
  <conditionalFormatting sqref="S87">
    <cfRule type="cellIs" dxfId="736" priority="1441" operator="equal">
      <formula>0</formula>
    </cfRule>
  </conditionalFormatting>
  <conditionalFormatting sqref="BU141">
    <cfRule type="cellIs" dxfId="735" priority="1437" operator="equal">
      <formula>0</formula>
    </cfRule>
  </conditionalFormatting>
  <conditionalFormatting sqref="BU141">
    <cfRule type="containsText" dxfId="734" priority="1438" operator="containsText" text="Наименование инвестиционного проекта">
      <formula>NOT(ISERROR(SEARCH("Наименование инвестиционного проекта",BU141)))</formula>
    </cfRule>
  </conditionalFormatting>
  <conditionalFormatting sqref="BU113">
    <cfRule type="cellIs" dxfId="733" priority="1435" operator="equal">
      <formula>0</formula>
    </cfRule>
  </conditionalFormatting>
  <conditionalFormatting sqref="BU113">
    <cfRule type="containsText" dxfId="732" priority="1436" operator="containsText" text="Наименование инвестиционного проекта">
      <formula>NOT(ISERROR(SEARCH("Наименование инвестиционного проекта",BU113)))</formula>
    </cfRule>
  </conditionalFormatting>
  <conditionalFormatting sqref="AI116:AM116">
    <cfRule type="containsText" dxfId="731" priority="1434" operator="containsText" text="Наименование инвестиционного проекта">
      <formula>NOT(ISERROR(SEARCH("Наименование инвестиционного проекта",AI116)))</formula>
    </cfRule>
  </conditionalFormatting>
  <conditionalFormatting sqref="AI116:AM116">
    <cfRule type="cellIs" dxfId="730" priority="1433" operator="equal">
      <formula>0</formula>
    </cfRule>
  </conditionalFormatting>
  <conditionalFormatting sqref="AN116:AR116">
    <cfRule type="containsText" dxfId="729" priority="1432" operator="containsText" text="Наименование инвестиционного проекта">
      <formula>NOT(ISERROR(SEARCH("Наименование инвестиционного проекта",AN116)))</formula>
    </cfRule>
  </conditionalFormatting>
  <conditionalFormatting sqref="AN116:AR116">
    <cfRule type="cellIs" dxfId="728" priority="1431" operator="equal">
      <formula>0</formula>
    </cfRule>
  </conditionalFormatting>
  <conditionalFormatting sqref="AX116:BB116">
    <cfRule type="containsText" dxfId="727" priority="1430" operator="containsText" text="Наименование инвестиционного проекта">
      <formula>NOT(ISERROR(SEARCH("Наименование инвестиционного проекта",AX116)))</formula>
    </cfRule>
  </conditionalFormatting>
  <conditionalFormatting sqref="AX116:BB116">
    <cfRule type="cellIs" dxfId="726" priority="1429" operator="equal">
      <formula>0</formula>
    </cfRule>
  </conditionalFormatting>
  <conditionalFormatting sqref="AS116:AW116">
    <cfRule type="containsText" dxfId="725" priority="1428" operator="containsText" text="Наименование инвестиционного проекта">
      <formula>NOT(ISERROR(SEARCH("Наименование инвестиционного проекта",AS116)))</formula>
    </cfRule>
  </conditionalFormatting>
  <conditionalFormatting sqref="AS116:AW116">
    <cfRule type="cellIs" dxfId="724" priority="1427" operator="equal">
      <formula>0</formula>
    </cfRule>
  </conditionalFormatting>
  <conditionalFormatting sqref="BC116:BG116">
    <cfRule type="containsText" dxfId="723" priority="1426" operator="containsText" text="Наименование инвестиционного проекта">
      <formula>NOT(ISERROR(SEARCH("Наименование инвестиционного проекта",BC116)))</formula>
    </cfRule>
  </conditionalFormatting>
  <conditionalFormatting sqref="BC116:BG116">
    <cfRule type="cellIs" dxfId="722" priority="1425" operator="equal">
      <formula>0</formula>
    </cfRule>
  </conditionalFormatting>
  <conditionalFormatting sqref="BH116:BL116">
    <cfRule type="containsText" dxfId="721" priority="1424" operator="containsText" text="Наименование инвестиционного проекта">
      <formula>NOT(ISERROR(SEARCH("Наименование инвестиционного проекта",BH116)))</formula>
    </cfRule>
  </conditionalFormatting>
  <conditionalFormatting sqref="BH116:BL116">
    <cfRule type="cellIs" dxfId="720" priority="1423" operator="equal">
      <formula>0</formula>
    </cfRule>
  </conditionalFormatting>
  <conditionalFormatting sqref="BM116:BV116">
    <cfRule type="containsText" dxfId="719" priority="1422" operator="containsText" text="Наименование инвестиционного проекта">
      <formula>NOT(ISERROR(SEARCH("Наименование инвестиционного проекта",BM116)))</formula>
    </cfRule>
  </conditionalFormatting>
  <conditionalFormatting sqref="BM116:BV116">
    <cfRule type="cellIs" dxfId="718" priority="1421" operator="equal">
      <formula>0</formula>
    </cfRule>
  </conditionalFormatting>
  <conditionalFormatting sqref="BW116:CF116">
    <cfRule type="containsText" dxfId="717" priority="1420" operator="containsText" text="Наименование инвестиционного проекта">
      <formula>NOT(ISERROR(SEARCH("Наименование инвестиционного проекта",BW116)))</formula>
    </cfRule>
  </conditionalFormatting>
  <conditionalFormatting sqref="BW116:CF116">
    <cfRule type="cellIs" dxfId="716" priority="1419" operator="equal">
      <formula>0</formula>
    </cfRule>
  </conditionalFormatting>
  <conditionalFormatting sqref="CG116:CP116">
    <cfRule type="containsText" dxfId="715" priority="1418" operator="containsText" text="Наименование инвестиционного проекта">
      <formula>NOT(ISERROR(SEARCH("Наименование инвестиционного проекта",CG116)))</formula>
    </cfRule>
  </conditionalFormatting>
  <conditionalFormatting sqref="CG116:CP116">
    <cfRule type="cellIs" dxfId="714" priority="1417" operator="equal">
      <formula>0</formula>
    </cfRule>
  </conditionalFormatting>
  <conditionalFormatting sqref="CQ116:CZ116">
    <cfRule type="containsText" dxfId="713" priority="1416" operator="containsText" text="Наименование инвестиционного проекта">
      <formula>NOT(ISERROR(SEARCH("Наименование инвестиционного проекта",CQ116)))</formula>
    </cfRule>
  </conditionalFormatting>
  <conditionalFormatting sqref="CQ116:CZ116">
    <cfRule type="cellIs" dxfId="712" priority="1415" operator="equal">
      <formula>0</formula>
    </cfRule>
  </conditionalFormatting>
  <conditionalFormatting sqref="X116:AH116">
    <cfRule type="containsText" dxfId="711" priority="1414" operator="containsText" text="Наименование инвестиционного проекта">
      <formula>NOT(ISERROR(SEARCH("Наименование инвестиционного проекта",X116)))</formula>
    </cfRule>
  </conditionalFormatting>
  <conditionalFormatting sqref="X116:AH116">
    <cfRule type="cellIs" dxfId="710" priority="1413" operator="equal">
      <formula>0</formula>
    </cfRule>
  </conditionalFormatting>
  <conditionalFormatting sqref="O116">
    <cfRule type="containsText" dxfId="709" priority="1412" operator="containsText" text="Наименование инвестиционного проекта">
      <formula>NOT(ISERROR(SEARCH("Наименование инвестиционного проекта",O116)))</formula>
    </cfRule>
  </conditionalFormatting>
  <conditionalFormatting sqref="O116">
    <cfRule type="cellIs" dxfId="708" priority="1411" operator="equal">
      <formula>0</formula>
    </cfRule>
  </conditionalFormatting>
  <conditionalFormatting sqref="N116">
    <cfRule type="containsText" dxfId="707" priority="1410" operator="containsText" text="Наименование инвестиционного проекта">
      <formula>NOT(ISERROR(SEARCH("Наименование инвестиционного проекта",N116)))</formula>
    </cfRule>
  </conditionalFormatting>
  <conditionalFormatting sqref="N116">
    <cfRule type="cellIs" dxfId="706" priority="1409" operator="equal">
      <formula>0</formula>
    </cfRule>
  </conditionalFormatting>
  <conditionalFormatting sqref="V116">
    <cfRule type="containsText" dxfId="705" priority="1408" operator="containsText" text="Наименование инвестиционного проекта">
      <formula>NOT(ISERROR(SEARCH("Наименование инвестиционного проекта",V116)))</formula>
    </cfRule>
  </conditionalFormatting>
  <conditionalFormatting sqref="V116">
    <cfRule type="cellIs" dxfId="704" priority="1407" operator="equal">
      <formula>0</formula>
    </cfRule>
  </conditionalFormatting>
  <conditionalFormatting sqref="I116">
    <cfRule type="cellIs" dxfId="703" priority="1405" operator="equal">
      <formula>0</formula>
    </cfRule>
  </conditionalFormatting>
  <conditionalFormatting sqref="I116">
    <cfRule type="containsText" dxfId="702" priority="1406" operator="containsText" text="Наименование инвестиционного проекта">
      <formula>NOT(ISERROR(SEARCH("Наименование инвестиционного проекта",I116)))</formula>
    </cfRule>
  </conditionalFormatting>
  <conditionalFormatting sqref="W116">
    <cfRule type="containsText" dxfId="701" priority="1404" operator="containsText" text="Наименование инвестиционного проекта">
      <formula>NOT(ISERROR(SEARCH("Наименование инвестиционного проекта",W116)))</formula>
    </cfRule>
  </conditionalFormatting>
  <conditionalFormatting sqref="W116">
    <cfRule type="cellIs" dxfId="700" priority="1403" operator="equal">
      <formula>0</formula>
    </cfRule>
  </conditionalFormatting>
  <conditionalFormatting sqref="U116">
    <cfRule type="containsText" dxfId="699" priority="1402" operator="containsText" text="Наименование инвестиционного проекта">
      <formula>NOT(ISERROR(SEARCH("Наименование инвестиционного проекта",U116)))</formula>
    </cfRule>
  </conditionalFormatting>
  <conditionalFormatting sqref="U116">
    <cfRule type="cellIs" dxfId="698" priority="1401" operator="equal">
      <formula>0</formula>
    </cfRule>
  </conditionalFormatting>
  <conditionalFormatting sqref="T116">
    <cfRule type="containsText" dxfId="697" priority="1400" operator="containsText" text="Наименование инвестиционного проекта">
      <formula>NOT(ISERROR(SEARCH("Наименование инвестиционного проекта",T116)))</formula>
    </cfRule>
  </conditionalFormatting>
  <conditionalFormatting sqref="T116">
    <cfRule type="cellIs" dxfId="696" priority="1399" operator="equal">
      <formula>0</formula>
    </cfRule>
  </conditionalFormatting>
  <conditionalFormatting sqref="L116">
    <cfRule type="containsText" dxfId="695" priority="1398" operator="containsText" text="Наименование инвестиционного проекта">
      <formula>NOT(ISERROR(SEARCH("Наименование инвестиционного проекта",L116)))</formula>
    </cfRule>
  </conditionalFormatting>
  <conditionalFormatting sqref="L116">
    <cfRule type="cellIs" dxfId="694" priority="1397" operator="equal">
      <formula>0</formula>
    </cfRule>
  </conditionalFormatting>
  <conditionalFormatting sqref="S116">
    <cfRule type="containsText" dxfId="693" priority="1396" operator="containsText" text="Наименование инвестиционного проекта">
      <formula>NOT(ISERROR(SEARCH("Наименование инвестиционного проекта",S116)))</formula>
    </cfRule>
  </conditionalFormatting>
  <conditionalFormatting sqref="S116">
    <cfRule type="cellIs" dxfId="692" priority="1395" operator="equal">
      <formula>0</formula>
    </cfRule>
  </conditionalFormatting>
  <conditionalFormatting sqref="AN81:BB81 CQ81:CZ81 O81">
    <cfRule type="containsText" dxfId="691" priority="1394" operator="containsText" text="Наименование инвестиционного проекта">
      <formula>NOT(ISERROR(SEARCH("Наименование инвестиционного проекта",O81)))</formula>
    </cfRule>
  </conditionalFormatting>
  <conditionalFormatting sqref="AN81:BB81 CQ81:CZ81 O81">
    <cfRule type="cellIs" dxfId="690" priority="1393" operator="equal">
      <formula>0</formula>
    </cfRule>
  </conditionalFormatting>
  <conditionalFormatting sqref="AI81:AM81">
    <cfRule type="containsText" dxfId="689" priority="1392" operator="containsText" text="Наименование инвестиционного проекта">
      <formula>NOT(ISERROR(SEARCH("Наименование инвестиционного проекта",AI81)))</formula>
    </cfRule>
  </conditionalFormatting>
  <conditionalFormatting sqref="AI81:AM81">
    <cfRule type="cellIs" dxfId="688" priority="1391" operator="equal">
      <formula>0</formula>
    </cfRule>
  </conditionalFormatting>
  <conditionalFormatting sqref="BC81:BL81">
    <cfRule type="containsText" dxfId="687" priority="1390" operator="containsText" text="Наименование инвестиционного проекта">
      <formula>NOT(ISERROR(SEARCH("Наименование инвестиционного проекта",BC81)))</formula>
    </cfRule>
  </conditionalFormatting>
  <conditionalFormatting sqref="BC81:BL81">
    <cfRule type="cellIs" dxfId="686" priority="1389" operator="equal">
      <formula>0</formula>
    </cfRule>
  </conditionalFormatting>
  <conditionalFormatting sqref="BM81:BV81">
    <cfRule type="containsText" dxfId="685" priority="1388" operator="containsText" text="Наименование инвестиционного проекта">
      <formula>NOT(ISERROR(SEARCH("Наименование инвестиционного проекта",BM81)))</formula>
    </cfRule>
  </conditionalFormatting>
  <conditionalFormatting sqref="BM81:BV81">
    <cfRule type="cellIs" dxfId="684" priority="1387" operator="equal">
      <formula>0</formula>
    </cfRule>
  </conditionalFormatting>
  <conditionalFormatting sqref="BW81:CF81">
    <cfRule type="containsText" dxfId="683" priority="1386" operator="containsText" text="Наименование инвестиционного проекта">
      <formula>NOT(ISERROR(SEARCH("Наименование инвестиционного проекта",BW81)))</formula>
    </cfRule>
  </conditionalFormatting>
  <conditionalFormatting sqref="BW81:CF81">
    <cfRule type="cellIs" dxfId="682" priority="1385" operator="equal">
      <formula>0</formula>
    </cfRule>
  </conditionalFormatting>
  <conditionalFormatting sqref="CG81:CP81">
    <cfRule type="containsText" dxfId="681" priority="1384" operator="containsText" text="Наименование инвестиционного проекта">
      <formula>NOT(ISERROR(SEARCH("Наименование инвестиционного проекта",CG81)))</formula>
    </cfRule>
  </conditionalFormatting>
  <conditionalFormatting sqref="CG81:CP81">
    <cfRule type="cellIs" dxfId="680" priority="1383" operator="equal">
      <formula>0</formula>
    </cfRule>
  </conditionalFormatting>
  <conditionalFormatting sqref="L81">
    <cfRule type="containsText" dxfId="679" priority="1382" operator="containsText" text="Наименование инвестиционного проекта">
      <formula>NOT(ISERROR(SEARCH("Наименование инвестиционного проекта",L81)))</formula>
    </cfRule>
  </conditionalFormatting>
  <conditionalFormatting sqref="L81">
    <cfRule type="cellIs" dxfId="678" priority="1381" operator="equal">
      <formula>0</formula>
    </cfRule>
  </conditionalFormatting>
  <conditionalFormatting sqref="T81">
    <cfRule type="containsText" dxfId="677" priority="1380" operator="containsText" text="Наименование инвестиционного проекта">
      <formula>NOT(ISERROR(SEARCH("Наименование инвестиционного проекта",T81)))</formula>
    </cfRule>
  </conditionalFormatting>
  <conditionalFormatting sqref="T81">
    <cfRule type="cellIs" dxfId="676" priority="1379" operator="equal">
      <formula>0</formula>
    </cfRule>
  </conditionalFormatting>
  <conditionalFormatting sqref="U81">
    <cfRule type="containsText" dxfId="675" priority="1378" operator="containsText" text="Наименование инвестиционного проекта">
      <formula>NOT(ISERROR(SEARCH("Наименование инвестиционного проекта",U81)))</formula>
    </cfRule>
  </conditionalFormatting>
  <conditionalFormatting sqref="U81">
    <cfRule type="cellIs" dxfId="674" priority="1377" operator="equal">
      <formula>0</formula>
    </cfRule>
  </conditionalFormatting>
  <conditionalFormatting sqref="V81">
    <cfRule type="containsText" dxfId="673" priority="1376" operator="containsText" text="Наименование инвестиционного проекта">
      <formula>NOT(ISERROR(SEARCH("Наименование инвестиционного проекта",V81)))</formula>
    </cfRule>
  </conditionalFormatting>
  <conditionalFormatting sqref="V81">
    <cfRule type="cellIs" dxfId="672" priority="1375" operator="equal">
      <formula>0</formula>
    </cfRule>
  </conditionalFormatting>
  <conditionalFormatting sqref="W81">
    <cfRule type="containsText" dxfId="671" priority="1374" operator="containsText" text="Наименование инвестиционного проекта">
      <formula>NOT(ISERROR(SEARCH("Наименование инвестиционного проекта",W81)))</formula>
    </cfRule>
  </conditionalFormatting>
  <conditionalFormatting sqref="W81">
    <cfRule type="cellIs" dxfId="670" priority="1373" operator="equal">
      <formula>0</formula>
    </cfRule>
  </conditionalFormatting>
  <conditionalFormatting sqref="X81:AH81">
    <cfRule type="containsText" dxfId="669" priority="1372" operator="containsText" text="Наименование инвестиционного проекта">
      <formula>NOT(ISERROR(SEARCH("Наименование инвестиционного проекта",X81)))</formula>
    </cfRule>
  </conditionalFormatting>
  <conditionalFormatting sqref="X81:AH81">
    <cfRule type="cellIs" dxfId="668" priority="1371" operator="equal">
      <formula>0</formula>
    </cfRule>
  </conditionalFormatting>
  <conditionalFormatting sqref="N81">
    <cfRule type="containsText" dxfId="667" priority="1370" operator="containsText" text="Наименование инвестиционного проекта">
      <formula>NOT(ISERROR(SEARCH("Наименование инвестиционного проекта",N81)))</formula>
    </cfRule>
  </conditionalFormatting>
  <conditionalFormatting sqref="N81">
    <cfRule type="cellIs" dxfId="666" priority="1369" operator="equal">
      <formula>0</formula>
    </cfRule>
  </conditionalFormatting>
  <conditionalFormatting sqref="I81">
    <cfRule type="containsText" dxfId="665" priority="1368" operator="containsText" text="Наименование инвестиционного проекта">
      <formula>NOT(ISERROR(SEARCH("Наименование инвестиционного проекта",I81)))</formula>
    </cfRule>
  </conditionalFormatting>
  <conditionalFormatting sqref="I81">
    <cfRule type="cellIs" dxfId="664" priority="1367" operator="equal">
      <formula>0</formula>
    </cfRule>
  </conditionalFormatting>
  <conditionalFormatting sqref="AI91:AM91">
    <cfRule type="containsText" dxfId="663" priority="1366" operator="containsText" text="Наименование инвестиционного проекта">
      <formula>NOT(ISERROR(SEARCH("Наименование инвестиционного проекта",AI91)))</formula>
    </cfRule>
  </conditionalFormatting>
  <conditionalFormatting sqref="AI91:AM91">
    <cfRule type="cellIs" dxfId="662" priority="1365" operator="equal">
      <formula>0</formula>
    </cfRule>
  </conditionalFormatting>
  <conditionalFormatting sqref="AN91">
    <cfRule type="containsText" dxfId="661" priority="1364" operator="containsText" text="Наименование инвестиционного проекта">
      <formula>NOT(ISERROR(SEARCH("Наименование инвестиционного проекта",AN91)))</formula>
    </cfRule>
  </conditionalFormatting>
  <conditionalFormatting sqref="AN91">
    <cfRule type="cellIs" dxfId="660" priority="1363" operator="equal">
      <formula>0</formula>
    </cfRule>
  </conditionalFormatting>
  <conditionalFormatting sqref="AS91 AX91:BB91">
    <cfRule type="containsText" dxfId="659" priority="1362" operator="containsText" text="Наименование инвестиционного проекта">
      <formula>NOT(ISERROR(SEARCH("Наименование инвестиционного проекта",AS91)))</formula>
    </cfRule>
  </conditionalFormatting>
  <conditionalFormatting sqref="AS91 AX91:BB91">
    <cfRule type="cellIs" dxfId="658" priority="1361" operator="equal">
      <formula>0</formula>
    </cfRule>
  </conditionalFormatting>
  <conditionalFormatting sqref="BH91 BC91">
    <cfRule type="containsText" dxfId="657" priority="1360" operator="containsText" text="Наименование инвестиционного проекта">
      <formula>NOT(ISERROR(SEARCH("Наименование инвестиционного проекта",BC91)))</formula>
    </cfRule>
  </conditionalFormatting>
  <conditionalFormatting sqref="BH91 BC91">
    <cfRule type="cellIs" dxfId="656" priority="1359" operator="equal">
      <formula>0</formula>
    </cfRule>
  </conditionalFormatting>
  <conditionalFormatting sqref="BM91:BQ91">
    <cfRule type="containsText" dxfId="655" priority="1358" operator="containsText" text="Наименование инвестиционного проекта">
      <formula>NOT(ISERROR(SEARCH("Наименование инвестиционного проекта",BM91)))</formula>
    </cfRule>
  </conditionalFormatting>
  <conditionalFormatting sqref="BM91:BQ91">
    <cfRule type="cellIs" dxfId="654" priority="1357" operator="equal">
      <formula>0</formula>
    </cfRule>
  </conditionalFormatting>
  <conditionalFormatting sqref="CQ91:CZ91">
    <cfRule type="containsText" dxfId="653" priority="1356" operator="containsText" text="Наименование инвестиционного проекта">
      <formula>NOT(ISERROR(SEARCH("Наименование инвестиционного проекта",CQ91)))</formula>
    </cfRule>
  </conditionalFormatting>
  <conditionalFormatting sqref="CQ91:CZ91">
    <cfRule type="cellIs" dxfId="652" priority="1355" operator="equal">
      <formula>0</formula>
    </cfRule>
  </conditionalFormatting>
  <conditionalFormatting sqref="BR91:BV91">
    <cfRule type="containsText" dxfId="651" priority="1354" operator="containsText" text="Наименование инвестиционного проекта">
      <formula>NOT(ISERROR(SEARCH("Наименование инвестиционного проекта",BR91)))</formula>
    </cfRule>
  </conditionalFormatting>
  <conditionalFormatting sqref="BR91:BV91">
    <cfRule type="cellIs" dxfId="650" priority="1353" operator="equal">
      <formula>0</formula>
    </cfRule>
  </conditionalFormatting>
  <conditionalFormatting sqref="BW91:CP91">
    <cfRule type="containsText" dxfId="649" priority="1352" operator="containsText" text="Наименование инвестиционного проекта">
      <formula>NOT(ISERROR(SEARCH("Наименование инвестиционного проекта",BW91)))</formula>
    </cfRule>
  </conditionalFormatting>
  <conditionalFormatting sqref="BW91:CP91">
    <cfRule type="cellIs" dxfId="648" priority="1351" operator="equal">
      <formula>0</formula>
    </cfRule>
  </conditionalFormatting>
  <conditionalFormatting sqref="D91:E91 R91:AH91 K91:P91 H91:I91">
    <cfRule type="containsText" dxfId="647" priority="1350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:E91 R91:AH91 K91:P91 H91:I91">
    <cfRule type="cellIs" dxfId="646" priority="1349" operator="equal">
      <formula>0</formula>
    </cfRule>
  </conditionalFormatting>
  <conditionalFormatting sqref="AO91:AR91">
    <cfRule type="containsText" dxfId="645" priority="1348" operator="containsText" text="Наименование инвестиционного проекта">
      <formula>NOT(ISERROR(SEARCH("Наименование инвестиционного проекта",AO91)))</formula>
    </cfRule>
  </conditionalFormatting>
  <conditionalFormatting sqref="AO91:AR91">
    <cfRule type="cellIs" dxfId="644" priority="1347" operator="equal">
      <formula>0</formula>
    </cfRule>
  </conditionalFormatting>
  <conditionalFormatting sqref="AT91:AW91">
    <cfRule type="containsText" dxfId="643" priority="1346" operator="containsText" text="Наименование инвестиционного проекта">
      <formula>NOT(ISERROR(SEARCH("Наименование инвестиционного проекта",AT91)))</formula>
    </cfRule>
  </conditionalFormatting>
  <conditionalFormatting sqref="AT91:AW91">
    <cfRule type="cellIs" dxfId="642" priority="1345" operator="equal">
      <formula>0</formula>
    </cfRule>
  </conditionalFormatting>
  <conditionalFormatting sqref="BD91:BG91">
    <cfRule type="containsText" dxfId="641" priority="1344" operator="containsText" text="Наименование инвестиционного проекта">
      <formula>NOT(ISERROR(SEARCH("Наименование инвестиционного проекта",BD91)))</formula>
    </cfRule>
  </conditionalFormatting>
  <conditionalFormatting sqref="BD91:BG91">
    <cfRule type="cellIs" dxfId="640" priority="1343" operator="equal">
      <formula>0</formula>
    </cfRule>
  </conditionalFormatting>
  <conditionalFormatting sqref="BI91:BL91">
    <cfRule type="containsText" dxfId="639" priority="1342" operator="containsText" text="Наименование инвестиционного проекта">
      <formula>NOT(ISERROR(SEARCH("Наименование инвестиционного проекта",BI91)))</formula>
    </cfRule>
  </conditionalFormatting>
  <conditionalFormatting sqref="BI91:BL91">
    <cfRule type="cellIs" dxfId="638" priority="1341" operator="equal">
      <formula>0</formula>
    </cfRule>
  </conditionalFormatting>
  <conditionalFormatting sqref="AI92:AM92">
    <cfRule type="containsText" dxfId="637" priority="1340" operator="containsText" text="Наименование инвестиционного проекта">
      <formula>NOT(ISERROR(SEARCH("Наименование инвестиционного проекта",AI92)))</formula>
    </cfRule>
  </conditionalFormatting>
  <conditionalFormatting sqref="AI92:AM92">
    <cfRule type="cellIs" dxfId="636" priority="1339" operator="equal">
      <formula>0</formula>
    </cfRule>
  </conditionalFormatting>
  <conditionalFormatting sqref="AN92">
    <cfRule type="containsText" dxfId="635" priority="1338" operator="containsText" text="Наименование инвестиционного проекта">
      <formula>NOT(ISERROR(SEARCH("Наименование инвестиционного проекта",AN92)))</formula>
    </cfRule>
  </conditionalFormatting>
  <conditionalFormatting sqref="AN92">
    <cfRule type="cellIs" dxfId="634" priority="1337" operator="equal">
      <formula>0</formula>
    </cfRule>
  </conditionalFormatting>
  <conditionalFormatting sqref="AS92 AX92:BB92">
    <cfRule type="containsText" dxfId="633" priority="1336" operator="containsText" text="Наименование инвестиционного проекта">
      <formula>NOT(ISERROR(SEARCH("Наименование инвестиционного проекта",AS92)))</formula>
    </cfRule>
  </conditionalFormatting>
  <conditionalFormatting sqref="AS92 AX92:BB92">
    <cfRule type="cellIs" dxfId="632" priority="1335" operator="equal">
      <formula>0</formula>
    </cfRule>
  </conditionalFormatting>
  <conditionalFormatting sqref="BH92 BC92">
    <cfRule type="containsText" dxfId="631" priority="1334" operator="containsText" text="Наименование инвестиционного проекта">
      <formula>NOT(ISERROR(SEARCH("Наименование инвестиционного проекта",BC92)))</formula>
    </cfRule>
  </conditionalFormatting>
  <conditionalFormatting sqref="BH92 BC92">
    <cfRule type="cellIs" dxfId="630" priority="1333" operator="equal">
      <formula>0</formula>
    </cfRule>
  </conditionalFormatting>
  <conditionalFormatting sqref="BM92:BQ92">
    <cfRule type="containsText" dxfId="629" priority="1332" operator="containsText" text="Наименование инвестиционного проекта">
      <formula>NOT(ISERROR(SEARCH("Наименование инвестиционного проекта",BM92)))</formula>
    </cfRule>
  </conditionalFormatting>
  <conditionalFormatting sqref="BM92:BQ92">
    <cfRule type="cellIs" dxfId="628" priority="1331" operator="equal">
      <formula>0</formula>
    </cfRule>
  </conditionalFormatting>
  <conditionalFormatting sqref="CQ92:CZ92">
    <cfRule type="containsText" dxfId="627" priority="1330" operator="containsText" text="Наименование инвестиционного проекта">
      <formula>NOT(ISERROR(SEARCH("Наименование инвестиционного проекта",CQ92)))</formula>
    </cfRule>
  </conditionalFormatting>
  <conditionalFormatting sqref="CQ92:CZ92">
    <cfRule type="cellIs" dxfId="626" priority="1329" operator="equal">
      <formula>0</formula>
    </cfRule>
  </conditionalFormatting>
  <conditionalFormatting sqref="BR92:BV92">
    <cfRule type="containsText" dxfId="625" priority="1328" operator="containsText" text="Наименование инвестиционного проекта">
      <formula>NOT(ISERROR(SEARCH("Наименование инвестиционного проекта",BR92)))</formula>
    </cfRule>
  </conditionalFormatting>
  <conditionalFormatting sqref="BR92:BV92">
    <cfRule type="cellIs" dxfId="624" priority="1327" operator="equal">
      <formula>0</formula>
    </cfRule>
  </conditionalFormatting>
  <conditionalFormatting sqref="BW92:CP92">
    <cfRule type="containsText" dxfId="623" priority="1326" operator="containsText" text="Наименование инвестиционного проекта">
      <formula>NOT(ISERROR(SEARCH("Наименование инвестиционного проекта",BW92)))</formula>
    </cfRule>
  </conditionalFormatting>
  <conditionalFormatting sqref="BW92:CP92">
    <cfRule type="cellIs" dxfId="622" priority="1325" operator="equal">
      <formula>0</formula>
    </cfRule>
  </conditionalFormatting>
  <conditionalFormatting sqref="D92:E92 R92:AH92 K92:L92 H92:I92 N92:P92">
    <cfRule type="containsText" dxfId="621" priority="1324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:E92 R92:AH92 K92:L92 H92:I92 N92:P92">
    <cfRule type="cellIs" dxfId="620" priority="1323" operator="equal">
      <formula>0</formula>
    </cfRule>
  </conditionalFormatting>
  <conditionalFormatting sqref="AO92:AR92">
    <cfRule type="containsText" dxfId="619" priority="1322" operator="containsText" text="Наименование инвестиционного проекта">
      <formula>NOT(ISERROR(SEARCH("Наименование инвестиционного проекта",AO92)))</formula>
    </cfRule>
  </conditionalFormatting>
  <conditionalFormatting sqref="AO92:AR92">
    <cfRule type="cellIs" dxfId="618" priority="1321" operator="equal">
      <formula>0</formula>
    </cfRule>
  </conditionalFormatting>
  <conditionalFormatting sqref="AT92:AW92">
    <cfRule type="containsText" dxfId="617" priority="1320" operator="containsText" text="Наименование инвестиционного проекта">
      <formula>NOT(ISERROR(SEARCH("Наименование инвестиционного проекта",AT92)))</formula>
    </cfRule>
  </conditionalFormatting>
  <conditionalFormatting sqref="AT92:AW92">
    <cfRule type="cellIs" dxfId="616" priority="1319" operator="equal">
      <formula>0</formula>
    </cfRule>
  </conditionalFormatting>
  <conditionalFormatting sqref="BD92:BG92">
    <cfRule type="containsText" dxfId="615" priority="1318" operator="containsText" text="Наименование инвестиционного проекта">
      <formula>NOT(ISERROR(SEARCH("Наименование инвестиционного проекта",BD92)))</formula>
    </cfRule>
  </conditionalFormatting>
  <conditionalFormatting sqref="BD92:BG92">
    <cfRule type="cellIs" dxfId="614" priority="1317" operator="equal">
      <formula>0</formula>
    </cfRule>
  </conditionalFormatting>
  <conditionalFormatting sqref="BI92:BL92">
    <cfRule type="containsText" dxfId="613" priority="1316" operator="containsText" text="Наименование инвестиционного проекта">
      <formula>NOT(ISERROR(SEARCH("Наименование инвестиционного проекта",BI92)))</formula>
    </cfRule>
  </conditionalFormatting>
  <conditionalFormatting sqref="BI92:BL92">
    <cfRule type="cellIs" dxfId="612" priority="1315" operator="equal">
      <formula>0</formula>
    </cfRule>
  </conditionalFormatting>
  <conditionalFormatting sqref="AI93:AM93">
    <cfRule type="containsText" dxfId="611" priority="1314" operator="containsText" text="Наименование инвестиционного проекта">
      <formula>NOT(ISERROR(SEARCH("Наименование инвестиционного проекта",AI93)))</formula>
    </cfRule>
  </conditionalFormatting>
  <conditionalFormatting sqref="AI93:AM93">
    <cfRule type="cellIs" dxfId="610" priority="1313" operator="equal">
      <formula>0</formula>
    </cfRule>
  </conditionalFormatting>
  <conditionalFormatting sqref="AN93">
    <cfRule type="containsText" dxfId="609" priority="1312" operator="containsText" text="Наименование инвестиционного проекта">
      <formula>NOT(ISERROR(SEARCH("Наименование инвестиционного проекта",AN93)))</formula>
    </cfRule>
  </conditionalFormatting>
  <conditionalFormatting sqref="AN93">
    <cfRule type="cellIs" dxfId="608" priority="1311" operator="equal">
      <formula>0</formula>
    </cfRule>
  </conditionalFormatting>
  <conditionalFormatting sqref="AS93 AX93:BB93">
    <cfRule type="containsText" dxfId="607" priority="1310" operator="containsText" text="Наименование инвестиционного проекта">
      <formula>NOT(ISERROR(SEARCH("Наименование инвестиционного проекта",AS93)))</formula>
    </cfRule>
  </conditionalFormatting>
  <conditionalFormatting sqref="AS93 AX93:BB93">
    <cfRule type="cellIs" dxfId="606" priority="1309" operator="equal">
      <formula>0</formula>
    </cfRule>
  </conditionalFormatting>
  <conditionalFormatting sqref="BH93 BC93">
    <cfRule type="containsText" dxfId="605" priority="1308" operator="containsText" text="Наименование инвестиционного проекта">
      <formula>NOT(ISERROR(SEARCH("Наименование инвестиционного проекта",BC93)))</formula>
    </cfRule>
  </conditionalFormatting>
  <conditionalFormatting sqref="BH93 BC93">
    <cfRule type="cellIs" dxfId="604" priority="1307" operator="equal">
      <formula>0</formula>
    </cfRule>
  </conditionalFormatting>
  <conditionalFormatting sqref="BM93:BQ93">
    <cfRule type="containsText" dxfId="603" priority="1306" operator="containsText" text="Наименование инвестиционного проекта">
      <formula>NOT(ISERROR(SEARCH("Наименование инвестиционного проекта",BM93)))</formula>
    </cfRule>
  </conditionalFormatting>
  <conditionalFormatting sqref="BM93:BQ93">
    <cfRule type="cellIs" dxfId="602" priority="1305" operator="equal">
      <formula>0</formula>
    </cfRule>
  </conditionalFormatting>
  <conditionalFormatting sqref="CQ93:CZ93">
    <cfRule type="containsText" dxfId="601" priority="1304" operator="containsText" text="Наименование инвестиционного проекта">
      <formula>NOT(ISERROR(SEARCH("Наименование инвестиционного проекта",CQ93)))</formula>
    </cfRule>
  </conditionalFormatting>
  <conditionalFormatting sqref="CQ93:CZ93">
    <cfRule type="cellIs" dxfId="600" priority="1303" operator="equal">
      <formula>0</formula>
    </cfRule>
  </conditionalFormatting>
  <conditionalFormatting sqref="BR93:BV93">
    <cfRule type="containsText" dxfId="599" priority="1302" operator="containsText" text="Наименование инвестиционного проекта">
      <formula>NOT(ISERROR(SEARCH("Наименование инвестиционного проекта",BR93)))</formula>
    </cfRule>
  </conditionalFormatting>
  <conditionalFormatting sqref="BR93:BV93">
    <cfRule type="cellIs" dxfId="598" priority="1301" operator="equal">
      <formula>0</formula>
    </cfRule>
  </conditionalFormatting>
  <conditionalFormatting sqref="BW93:CP93">
    <cfRule type="containsText" dxfId="597" priority="1300" operator="containsText" text="Наименование инвестиционного проекта">
      <formula>NOT(ISERROR(SEARCH("Наименование инвестиционного проекта",BW93)))</formula>
    </cfRule>
  </conditionalFormatting>
  <conditionalFormatting sqref="BW93:CP93">
    <cfRule type="cellIs" dxfId="596" priority="1299" operator="equal">
      <formula>0</formula>
    </cfRule>
  </conditionalFormatting>
  <conditionalFormatting sqref="D93:E93 R93:AH93 H93:L93 N93:P93">
    <cfRule type="containsText" dxfId="595" priority="129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:E93 R93:AH93 H93:L93 N93:P93">
    <cfRule type="cellIs" dxfId="594" priority="1297" operator="equal">
      <formula>0</formula>
    </cfRule>
  </conditionalFormatting>
  <conditionalFormatting sqref="AO93:AR93">
    <cfRule type="containsText" dxfId="593" priority="1296" operator="containsText" text="Наименование инвестиционного проекта">
      <formula>NOT(ISERROR(SEARCH("Наименование инвестиционного проекта",AO93)))</formula>
    </cfRule>
  </conditionalFormatting>
  <conditionalFormatting sqref="AO93:AR93">
    <cfRule type="cellIs" dxfId="592" priority="1295" operator="equal">
      <formula>0</formula>
    </cfRule>
  </conditionalFormatting>
  <conditionalFormatting sqref="AT93:AW93">
    <cfRule type="containsText" dxfId="591" priority="1294" operator="containsText" text="Наименование инвестиционного проекта">
      <formula>NOT(ISERROR(SEARCH("Наименование инвестиционного проекта",AT93)))</formula>
    </cfRule>
  </conditionalFormatting>
  <conditionalFormatting sqref="AT93:AW93">
    <cfRule type="cellIs" dxfId="590" priority="1293" operator="equal">
      <formula>0</formula>
    </cfRule>
  </conditionalFormatting>
  <conditionalFormatting sqref="BD93:BG93">
    <cfRule type="containsText" dxfId="589" priority="1292" operator="containsText" text="Наименование инвестиционного проекта">
      <formula>NOT(ISERROR(SEARCH("Наименование инвестиционного проекта",BD93)))</formula>
    </cfRule>
  </conditionalFormatting>
  <conditionalFormatting sqref="BD93:BG93">
    <cfRule type="cellIs" dxfId="588" priority="1291" operator="equal">
      <formula>0</formula>
    </cfRule>
  </conditionalFormatting>
  <conditionalFormatting sqref="BI93:BL93">
    <cfRule type="containsText" dxfId="587" priority="1290" operator="containsText" text="Наименование инвестиционного проекта">
      <formula>NOT(ISERROR(SEARCH("Наименование инвестиционного проекта",BI93)))</formula>
    </cfRule>
  </conditionalFormatting>
  <conditionalFormatting sqref="BI93:BL93">
    <cfRule type="cellIs" dxfId="586" priority="1289" operator="equal">
      <formula>0</formula>
    </cfRule>
  </conditionalFormatting>
  <conditionalFormatting sqref="L145 N145:O145 T145 X145:AH145 AN145 BM145:BV145">
    <cfRule type="containsText" dxfId="585" priority="1288" operator="containsText" text="Наименование инвестиционного проекта">
      <formula>NOT(ISERROR(SEARCH("Наименование инвестиционного проекта",L145)))</formula>
    </cfRule>
  </conditionalFormatting>
  <conditionalFormatting sqref="L145 N145:O145 T145 X145:AH145 AN145 BM145:BV145">
    <cfRule type="cellIs" dxfId="584" priority="1287" operator="equal">
      <formula>0</formula>
    </cfRule>
  </conditionalFormatting>
  <conditionalFormatting sqref="AI145:AM145">
    <cfRule type="containsText" dxfId="583" priority="1286" operator="containsText" text="Наименование инвестиционного проекта">
      <formula>NOT(ISERROR(SEARCH("Наименование инвестиционного проекта",AI145)))</formula>
    </cfRule>
  </conditionalFormatting>
  <conditionalFormatting sqref="AI145:AM145">
    <cfRule type="cellIs" dxfId="582" priority="1285" operator="equal">
      <formula>0</formula>
    </cfRule>
  </conditionalFormatting>
  <conditionalFormatting sqref="AO145:AR145">
    <cfRule type="containsText" dxfId="581" priority="1284" operator="containsText" text="Наименование инвестиционного проекта">
      <formula>NOT(ISERROR(SEARCH("Наименование инвестиционного проекта",AO145)))</formula>
    </cfRule>
  </conditionalFormatting>
  <conditionalFormatting sqref="AO145:AR145">
    <cfRule type="cellIs" dxfId="580" priority="1283" operator="equal">
      <formula>0</formula>
    </cfRule>
  </conditionalFormatting>
  <conditionalFormatting sqref="AS145:BB145">
    <cfRule type="containsText" dxfId="579" priority="1282" operator="containsText" text="Наименование инвестиционного проекта">
      <formula>NOT(ISERROR(SEARCH("Наименование инвестиционного проекта",AS145)))</formula>
    </cfRule>
  </conditionalFormatting>
  <conditionalFormatting sqref="AS145:BB145">
    <cfRule type="cellIs" dxfId="578" priority="1281" operator="equal">
      <formula>0</formula>
    </cfRule>
  </conditionalFormatting>
  <conditionalFormatting sqref="BC145:BL145">
    <cfRule type="containsText" dxfId="577" priority="1280" operator="containsText" text="Наименование инвестиционного проекта">
      <formula>NOT(ISERROR(SEARCH("Наименование инвестиционного проекта",BC145)))</formula>
    </cfRule>
  </conditionalFormatting>
  <conditionalFormatting sqref="BC145:BL145">
    <cfRule type="cellIs" dxfId="576" priority="1279" operator="equal">
      <formula>0</formula>
    </cfRule>
  </conditionalFormatting>
  <conditionalFormatting sqref="BW145:CF145">
    <cfRule type="containsText" dxfId="575" priority="1278" operator="containsText" text="Наименование инвестиционного проекта">
      <formula>NOT(ISERROR(SEARCH("Наименование инвестиционного проекта",BW145)))</formula>
    </cfRule>
  </conditionalFormatting>
  <conditionalFormatting sqref="BW145:CF145">
    <cfRule type="cellIs" dxfId="574" priority="1277" operator="equal">
      <formula>0</formula>
    </cfRule>
  </conditionalFormatting>
  <conditionalFormatting sqref="CG145:CP145">
    <cfRule type="containsText" dxfId="573" priority="1276" operator="containsText" text="Наименование инвестиционного проекта">
      <formula>NOT(ISERROR(SEARCH("Наименование инвестиционного проекта",CG145)))</formula>
    </cfRule>
  </conditionalFormatting>
  <conditionalFormatting sqref="CG145:CP145">
    <cfRule type="cellIs" dxfId="572" priority="1275" operator="equal">
      <formula>0</formula>
    </cfRule>
  </conditionalFormatting>
  <conditionalFormatting sqref="CQ145:CZ145">
    <cfRule type="containsText" dxfId="571" priority="1274" operator="containsText" text="Наименование инвестиционного проекта">
      <formula>NOT(ISERROR(SEARCH("Наименование инвестиционного проекта",CQ145)))</formula>
    </cfRule>
  </conditionalFormatting>
  <conditionalFormatting sqref="CQ145:CZ145">
    <cfRule type="cellIs" dxfId="570" priority="1273" operator="equal">
      <formula>0</formula>
    </cfRule>
  </conditionalFormatting>
  <conditionalFormatting sqref="V145">
    <cfRule type="containsText" dxfId="569" priority="1272" operator="containsText" text="Наименование инвестиционного проекта">
      <formula>NOT(ISERROR(SEARCH("Наименование инвестиционного проекта",V145)))</formula>
    </cfRule>
  </conditionalFormatting>
  <conditionalFormatting sqref="V145">
    <cfRule type="cellIs" dxfId="568" priority="1271" operator="equal">
      <formula>0</formula>
    </cfRule>
  </conditionalFormatting>
  <conditionalFormatting sqref="W145">
    <cfRule type="containsText" dxfId="567" priority="1270" operator="containsText" text="Наименование инвестиционного проекта">
      <formula>NOT(ISERROR(SEARCH("Наименование инвестиционного проекта",W145)))</formula>
    </cfRule>
  </conditionalFormatting>
  <conditionalFormatting sqref="W145">
    <cfRule type="cellIs" dxfId="566" priority="1269" operator="equal">
      <formula>0</formula>
    </cfRule>
  </conditionalFormatting>
  <conditionalFormatting sqref="U145">
    <cfRule type="containsText" dxfId="565" priority="1268" operator="containsText" text="Наименование инвестиционного проекта">
      <formula>NOT(ISERROR(SEARCH("Наименование инвестиционного проекта",U145)))</formula>
    </cfRule>
  </conditionalFormatting>
  <conditionalFormatting sqref="U145">
    <cfRule type="cellIs" dxfId="564" priority="1267" operator="equal">
      <formula>0</formula>
    </cfRule>
  </conditionalFormatting>
  <conditionalFormatting sqref="I145">
    <cfRule type="containsText" dxfId="563" priority="1266" operator="containsText" text="Наименование инвестиционного проекта">
      <formula>NOT(ISERROR(SEARCH("Наименование инвестиционного проекта",I145)))</formula>
    </cfRule>
  </conditionalFormatting>
  <conditionalFormatting sqref="I145">
    <cfRule type="cellIs" dxfId="562" priority="1265" operator="equal">
      <formula>0</formula>
    </cfRule>
  </conditionalFormatting>
  <conditionalFormatting sqref="L146 N146:O146 T146 X146:AH146 AN146 BM146:BV146">
    <cfRule type="containsText" dxfId="561" priority="1264" operator="containsText" text="Наименование инвестиционного проекта">
      <formula>NOT(ISERROR(SEARCH("Наименование инвестиционного проекта",L146)))</formula>
    </cfRule>
  </conditionalFormatting>
  <conditionalFormatting sqref="L146 N146:O146 T146 X146:AH146 AN146 BM146:BV146">
    <cfRule type="cellIs" dxfId="560" priority="1263" operator="equal">
      <formula>0</formula>
    </cfRule>
  </conditionalFormatting>
  <conditionalFormatting sqref="AI146:AM146">
    <cfRule type="containsText" dxfId="559" priority="1262" operator="containsText" text="Наименование инвестиционного проекта">
      <formula>NOT(ISERROR(SEARCH("Наименование инвестиционного проекта",AI146)))</formula>
    </cfRule>
  </conditionalFormatting>
  <conditionalFormatting sqref="AI146:AM146">
    <cfRule type="cellIs" dxfId="558" priority="1261" operator="equal">
      <formula>0</formula>
    </cfRule>
  </conditionalFormatting>
  <conditionalFormatting sqref="AO146:AR146">
    <cfRule type="containsText" dxfId="557" priority="1260" operator="containsText" text="Наименование инвестиционного проекта">
      <formula>NOT(ISERROR(SEARCH("Наименование инвестиционного проекта",AO146)))</formula>
    </cfRule>
  </conditionalFormatting>
  <conditionalFormatting sqref="AO146:AR146">
    <cfRule type="cellIs" dxfId="556" priority="1259" operator="equal">
      <formula>0</formula>
    </cfRule>
  </conditionalFormatting>
  <conditionalFormatting sqref="AS146:BB146">
    <cfRule type="containsText" dxfId="555" priority="1258" operator="containsText" text="Наименование инвестиционного проекта">
      <formula>NOT(ISERROR(SEARCH("Наименование инвестиционного проекта",AS146)))</formula>
    </cfRule>
  </conditionalFormatting>
  <conditionalFormatting sqref="AS146:BB146">
    <cfRule type="cellIs" dxfId="554" priority="1257" operator="equal">
      <formula>0</formula>
    </cfRule>
  </conditionalFormatting>
  <conditionalFormatting sqref="BC146:BL146">
    <cfRule type="containsText" dxfId="553" priority="1256" operator="containsText" text="Наименование инвестиционного проекта">
      <formula>NOT(ISERROR(SEARCH("Наименование инвестиционного проекта",BC146)))</formula>
    </cfRule>
  </conditionalFormatting>
  <conditionalFormatting sqref="BC146:BL146">
    <cfRule type="cellIs" dxfId="552" priority="1255" operator="equal">
      <formula>0</formula>
    </cfRule>
  </conditionalFormatting>
  <conditionalFormatting sqref="BW146:CF146">
    <cfRule type="containsText" dxfId="551" priority="1254" operator="containsText" text="Наименование инвестиционного проекта">
      <formula>NOT(ISERROR(SEARCH("Наименование инвестиционного проекта",BW146)))</formula>
    </cfRule>
  </conditionalFormatting>
  <conditionalFormatting sqref="BW146:CF146">
    <cfRule type="cellIs" dxfId="550" priority="1253" operator="equal">
      <formula>0</formula>
    </cfRule>
  </conditionalFormatting>
  <conditionalFormatting sqref="CG146:CP146">
    <cfRule type="containsText" dxfId="549" priority="1252" operator="containsText" text="Наименование инвестиционного проекта">
      <formula>NOT(ISERROR(SEARCH("Наименование инвестиционного проекта",CG146)))</formula>
    </cfRule>
  </conditionalFormatting>
  <conditionalFormatting sqref="CG146:CP146">
    <cfRule type="cellIs" dxfId="548" priority="1251" operator="equal">
      <formula>0</formula>
    </cfRule>
  </conditionalFormatting>
  <conditionalFormatting sqref="CQ146:CZ146">
    <cfRule type="containsText" dxfId="547" priority="1250" operator="containsText" text="Наименование инвестиционного проекта">
      <formula>NOT(ISERROR(SEARCH("Наименование инвестиционного проекта",CQ146)))</formula>
    </cfRule>
  </conditionalFormatting>
  <conditionalFormatting sqref="CQ146:CZ146">
    <cfRule type="cellIs" dxfId="546" priority="1249" operator="equal">
      <formula>0</formula>
    </cfRule>
  </conditionalFormatting>
  <conditionalFormatting sqref="V146">
    <cfRule type="containsText" dxfId="545" priority="1248" operator="containsText" text="Наименование инвестиционного проекта">
      <formula>NOT(ISERROR(SEARCH("Наименование инвестиционного проекта",V146)))</formula>
    </cfRule>
  </conditionalFormatting>
  <conditionalFormatting sqref="V146">
    <cfRule type="cellIs" dxfId="544" priority="1247" operator="equal">
      <formula>0</formula>
    </cfRule>
  </conditionalFormatting>
  <conditionalFormatting sqref="W146">
    <cfRule type="containsText" dxfId="543" priority="1246" operator="containsText" text="Наименование инвестиционного проекта">
      <formula>NOT(ISERROR(SEARCH("Наименование инвестиционного проекта",W146)))</formula>
    </cfRule>
  </conditionalFormatting>
  <conditionalFormatting sqref="W146">
    <cfRule type="cellIs" dxfId="542" priority="1245" operator="equal">
      <formula>0</formula>
    </cfRule>
  </conditionalFormatting>
  <conditionalFormatting sqref="U146">
    <cfRule type="containsText" dxfId="541" priority="1244" operator="containsText" text="Наименование инвестиционного проекта">
      <formula>NOT(ISERROR(SEARCH("Наименование инвестиционного проекта",U146)))</formula>
    </cfRule>
  </conditionalFormatting>
  <conditionalFormatting sqref="U146">
    <cfRule type="cellIs" dxfId="540" priority="1243" operator="equal">
      <formula>0</formula>
    </cfRule>
  </conditionalFormatting>
  <conditionalFormatting sqref="I146">
    <cfRule type="containsText" dxfId="539" priority="1242" operator="containsText" text="Наименование инвестиционного проекта">
      <formula>NOT(ISERROR(SEARCH("Наименование инвестиционного проекта",I146)))</formula>
    </cfRule>
  </conditionalFormatting>
  <conditionalFormatting sqref="I146">
    <cfRule type="cellIs" dxfId="538" priority="1241" operator="equal">
      <formula>0</formula>
    </cfRule>
  </conditionalFormatting>
  <conditionalFormatting sqref="L147 N147:O147 T147 X147:AH147 AN147 BM147:BV147">
    <cfRule type="containsText" dxfId="537" priority="1240" operator="containsText" text="Наименование инвестиционного проекта">
      <formula>NOT(ISERROR(SEARCH("Наименование инвестиционного проекта",L147)))</formula>
    </cfRule>
  </conditionalFormatting>
  <conditionalFormatting sqref="L147 N147:O147 T147 X147:AH147 AN147 BM147:BV147">
    <cfRule type="cellIs" dxfId="536" priority="1239" operator="equal">
      <formula>0</formula>
    </cfRule>
  </conditionalFormatting>
  <conditionalFormatting sqref="AI147:AM147">
    <cfRule type="containsText" dxfId="535" priority="1238" operator="containsText" text="Наименование инвестиционного проекта">
      <formula>NOT(ISERROR(SEARCH("Наименование инвестиционного проекта",AI147)))</formula>
    </cfRule>
  </conditionalFormatting>
  <conditionalFormatting sqref="AI147:AM147">
    <cfRule type="cellIs" dxfId="534" priority="1237" operator="equal">
      <formula>0</formula>
    </cfRule>
  </conditionalFormatting>
  <conditionalFormatting sqref="AO147:AR147">
    <cfRule type="containsText" dxfId="533" priority="1236" operator="containsText" text="Наименование инвестиционного проекта">
      <formula>NOT(ISERROR(SEARCH("Наименование инвестиционного проекта",AO147)))</formula>
    </cfRule>
  </conditionalFormatting>
  <conditionalFormatting sqref="AO147:AR147">
    <cfRule type="cellIs" dxfId="532" priority="1235" operator="equal">
      <formula>0</formula>
    </cfRule>
  </conditionalFormatting>
  <conditionalFormatting sqref="AS147:BB147">
    <cfRule type="containsText" dxfId="531" priority="1234" operator="containsText" text="Наименование инвестиционного проекта">
      <formula>NOT(ISERROR(SEARCH("Наименование инвестиционного проекта",AS147)))</formula>
    </cfRule>
  </conditionalFormatting>
  <conditionalFormatting sqref="AS147:BB147">
    <cfRule type="cellIs" dxfId="530" priority="1233" operator="equal">
      <formula>0</formula>
    </cfRule>
  </conditionalFormatting>
  <conditionalFormatting sqref="BC147:BL147">
    <cfRule type="containsText" dxfId="529" priority="1232" operator="containsText" text="Наименование инвестиционного проекта">
      <formula>NOT(ISERROR(SEARCH("Наименование инвестиционного проекта",BC147)))</formula>
    </cfRule>
  </conditionalFormatting>
  <conditionalFormatting sqref="BC147:BL147">
    <cfRule type="cellIs" dxfId="528" priority="1231" operator="equal">
      <formula>0</formula>
    </cfRule>
  </conditionalFormatting>
  <conditionalFormatting sqref="BW147:CF147">
    <cfRule type="containsText" dxfId="527" priority="1230" operator="containsText" text="Наименование инвестиционного проекта">
      <formula>NOT(ISERROR(SEARCH("Наименование инвестиционного проекта",BW147)))</formula>
    </cfRule>
  </conditionalFormatting>
  <conditionalFormatting sqref="BW147:CF147">
    <cfRule type="cellIs" dxfId="526" priority="1229" operator="equal">
      <formula>0</formula>
    </cfRule>
  </conditionalFormatting>
  <conditionalFormatting sqref="CG147:CP147">
    <cfRule type="containsText" dxfId="525" priority="1228" operator="containsText" text="Наименование инвестиционного проекта">
      <formula>NOT(ISERROR(SEARCH("Наименование инвестиционного проекта",CG147)))</formula>
    </cfRule>
  </conditionalFormatting>
  <conditionalFormatting sqref="CG147:CP147">
    <cfRule type="cellIs" dxfId="524" priority="1227" operator="equal">
      <formula>0</formula>
    </cfRule>
  </conditionalFormatting>
  <conditionalFormatting sqref="CQ147:CZ147">
    <cfRule type="containsText" dxfId="523" priority="1226" operator="containsText" text="Наименование инвестиционного проекта">
      <formula>NOT(ISERROR(SEARCH("Наименование инвестиционного проекта",CQ147)))</formula>
    </cfRule>
  </conditionalFormatting>
  <conditionalFormatting sqref="CQ147:CZ147">
    <cfRule type="cellIs" dxfId="522" priority="1225" operator="equal">
      <formula>0</formula>
    </cfRule>
  </conditionalFormatting>
  <conditionalFormatting sqref="V147">
    <cfRule type="containsText" dxfId="521" priority="1224" operator="containsText" text="Наименование инвестиционного проекта">
      <formula>NOT(ISERROR(SEARCH("Наименование инвестиционного проекта",V147)))</formula>
    </cfRule>
  </conditionalFormatting>
  <conditionalFormatting sqref="V147">
    <cfRule type="cellIs" dxfId="520" priority="1223" operator="equal">
      <formula>0</formula>
    </cfRule>
  </conditionalFormatting>
  <conditionalFormatting sqref="W147">
    <cfRule type="containsText" dxfId="519" priority="1222" operator="containsText" text="Наименование инвестиционного проекта">
      <formula>NOT(ISERROR(SEARCH("Наименование инвестиционного проекта",W147)))</formula>
    </cfRule>
  </conditionalFormatting>
  <conditionalFormatting sqref="W147">
    <cfRule type="cellIs" dxfId="518" priority="1221" operator="equal">
      <formula>0</formula>
    </cfRule>
  </conditionalFormatting>
  <conditionalFormatting sqref="U147">
    <cfRule type="containsText" dxfId="517" priority="1220" operator="containsText" text="Наименование инвестиционного проекта">
      <formula>NOT(ISERROR(SEARCH("Наименование инвестиционного проекта",U147)))</formula>
    </cfRule>
  </conditionalFormatting>
  <conditionalFormatting sqref="U147">
    <cfRule type="cellIs" dxfId="516" priority="1219" operator="equal">
      <formula>0</formula>
    </cfRule>
  </conditionalFormatting>
  <conditionalFormatting sqref="I147">
    <cfRule type="containsText" dxfId="515" priority="1218" operator="containsText" text="Наименование инвестиционного проекта">
      <formula>NOT(ISERROR(SEARCH("Наименование инвестиционного проекта",I147)))</formula>
    </cfRule>
  </conditionalFormatting>
  <conditionalFormatting sqref="I147">
    <cfRule type="cellIs" dxfId="514" priority="1217" operator="equal">
      <formula>0</formula>
    </cfRule>
  </conditionalFormatting>
  <conditionalFormatting sqref="AV113">
    <cfRule type="containsText" dxfId="513" priority="1216" operator="containsText" text="Наименование инвестиционного проекта">
      <formula>NOT(ISERROR(SEARCH("Наименование инвестиционного проекта",AV113)))</formula>
    </cfRule>
  </conditionalFormatting>
  <conditionalFormatting sqref="AV113">
    <cfRule type="cellIs" dxfId="512" priority="1215" operator="equal">
      <formula>0</formula>
    </cfRule>
  </conditionalFormatting>
  <conditionalFormatting sqref="BA18">
    <cfRule type="containsText" dxfId="511" priority="1214" operator="containsText" text="Наименование инвестиционного проекта">
      <formula>NOT(ISERROR(SEARCH("Наименование инвестиционного проекта",BA18)))</formula>
    </cfRule>
  </conditionalFormatting>
  <conditionalFormatting sqref="BA18">
    <cfRule type="cellIs" dxfId="510" priority="1213" operator="equal">
      <formula>0</formula>
    </cfRule>
  </conditionalFormatting>
  <conditionalFormatting sqref="AX18">
    <cfRule type="containsText" dxfId="509" priority="1212" operator="containsText" text="Наименование инвестиционного проекта">
      <formula>NOT(ISERROR(SEARCH("Наименование инвестиционного проекта",AX18)))</formula>
    </cfRule>
  </conditionalFormatting>
  <conditionalFormatting sqref="AX18">
    <cfRule type="cellIs" dxfId="508" priority="1211" operator="equal">
      <formula>0</formula>
    </cfRule>
  </conditionalFormatting>
  <conditionalFormatting sqref="BF113">
    <cfRule type="containsText" dxfId="507" priority="1210" operator="containsText" text="Наименование инвестиционного проекта">
      <formula>NOT(ISERROR(SEARCH("Наименование инвестиционного проекта",BF113)))</formula>
    </cfRule>
  </conditionalFormatting>
  <conditionalFormatting sqref="BF113">
    <cfRule type="cellIs" dxfId="506" priority="1209" operator="equal">
      <formula>0</formula>
    </cfRule>
  </conditionalFormatting>
  <conditionalFormatting sqref="Q116">
    <cfRule type="containsText" dxfId="505" priority="1208" operator="containsText" text="Наименование инвестиционного проекта">
      <formula>NOT(ISERROR(SEARCH("Наименование инвестиционного проекта",Q116)))</formula>
    </cfRule>
  </conditionalFormatting>
  <conditionalFormatting sqref="Q116">
    <cfRule type="cellIs" dxfId="504" priority="1207" operator="equal">
      <formula>0</formula>
    </cfRule>
  </conditionalFormatting>
  <conditionalFormatting sqref="Q89">
    <cfRule type="containsText" dxfId="503" priority="1206" operator="containsText" text="Наименование инвестиционного проекта">
      <formula>NOT(ISERROR(SEARCH("Наименование инвестиционного проекта",Q89)))</formula>
    </cfRule>
  </conditionalFormatting>
  <conditionalFormatting sqref="Q89">
    <cfRule type="cellIs" dxfId="502" priority="1205" operator="equal">
      <formula>0</formula>
    </cfRule>
  </conditionalFormatting>
  <conditionalFormatting sqref="Q90">
    <cfRule type="containsText" dxfId="501" priority="1204" operator="containsText" text="Наименование инвестиционного проекта">
      <formula>NOT(ISERROR(SEARCH("Наименование инвестиционного проекта",Q90)))</formula>
    </cfRule>
  </conditionalFormatting>
  <conditionalFormatting sqref="Q90">
    <cfRule type="cellIs" dxfId="500" priority="1203" operator="equal">
      <formula>0</formula>
    </cfRule>
  </conditionalFormatting>
  <conditionalFormatting sqref="Q87">
    <cfRule type="containsText" dxfId="499" priority="1202" operator="containsText" text="Наименование инвестиционного проекта">
      <formula>NOT(ISERROR(SEARCH("Наименование инвестиционного проекта",Q87)))</formula>
    </cfRule>
  </conditionalFormatting>
  <conditionalFormatting sqref="Q87">
    <cfRule type="cellIs" dxfId="498" priority="1201" operator="equal">
      <formula>0</formula>
    </cfRule>
  </conditionalFormatting>
  <conditionalFormatting sqref="Q91">
    <cfRule type="containsText" dxfId="497" priority="1200" operator="containsText" text="Наименование инвестиционного проекта">
      <formula>NOT(ISERROR(SEARCH("Наименование инвестиционного проекта",Q91)))</formula>
    </cfRule>
  </conditionalFormatting>
  <conditionalFormatting sqref="Q91">
    <cfRule type="cellIs" dxfId="496" priority="1199" operator="equal">
      <formula>0</formula>
    </cfRule>
  </conditionalFormatting>
  <conditionalFormatting sqref="Q92">
    <cfRule type="containsText" dxfId="495" priority="1198" operator="containsText" text="Наименование инвестиционного проекта">
      <formula>NOT(ISERROR(SEARCH("Наименование инвестиционного проекта",Q92)))</formula>
    </cfRule>
  </conditionalFormatting>
  <conditionalFormatting sqref="Q92">
    <cfRule type="cellIs" dxfId="494" priority="1197" operator="equal">
      <formula>0</formula>
    </cfRule>
  </conditionalFormatting>
  <conditionalFormatting sqref="Q93">
    <cfRule type="containsText" dxfId="493" priority="1196" operator="containsText" text="Наименование инвестиционного проекта">
      <formula>NOT(ISERROR(SEARCH("Наименование инвестиционного проекта",Q93)))</formula>
    </cfRule>
  </conditionalFormatting>
  <conditionalFormatting sqref="Q93">
    <cfRule type="cellIs" dxfId="492" priority="1195" operator="equal">
      <formula>0</formula>
    </cfRule>
  </conditionalFormatting>
  <conditionalFormatting sqref="Q98">
    <cfRule type="containsText" dxfId="491" priority="1194" operator="containsText" text="Наименование инвестиционного проекта">
      <formula>NOT(ISERROR(SEARCH("Наименование инвестиционного проекта",Q98)))</formula>
    </cfRule>
  </conditionalFormatting>
  <conditionalFormatting sqref="Q98">
    <cfRule type="cellIs" dxfId="490" priority="1193" operator="equal">
      <formula>0</formula>
    </cfRule>
  </conditionalFormatting>
  <conditionalFormatting sqref="Q22">
    <cfRule type="containsText" dxfId="489" priority="1192" operator="containsText" text="Наименование инвестиционного проекта">
      <formula>NOT(ISERROR(SEARCH("Наименование инвестиционного проекта",Q22)))</formula>
    </cfRule>
  </conditionalFormatting>
  <conditionalFormatting sqref="Q22">
    <cfRule type="cellIs" dxfId="488" priority="1191" operator="equal">
      <formula>0</formula>
    </cfRule>
  </conditionalFormatting>
  <conditionalFormatting sqref="Q20">
    <cfRule type="containsText" dxfId="487" priority="1190" operator="containsText" text="Наименование инвестиционного проекта">
      <formula>NOT(ISERROR(SEARCH("Наименование инвестиционного проекта",Q20)))</formula>
    </cfRule>
  </conditionalFormatting>
  <conditionalFormatting sqref="Q20">
    <cfRule type="cellIs" dxfId="486" priority="1189" operator="equal">
      <formula>0</formula>
    </cfRule>
  </conditionalFormatting>
  <conditionalFormatting sqref="Q18">
    <cfRule type="containsText" dxfId="485" priority="1188" operator="containsText" text="Наименование инвестиционного проекта">
      <formula>NOT(ISERROR(SEARCH("Наименование инвестиционного проекта",Q18)))</formula>
    </cfRule>
  </conditionalFormatting>
  <conditionalFormatting sqref="Q18">
    <cfRule type="cellIs" dxfId="484" priority="1187" operator="equal">
      <formula>0</formula>
    </cfRule>
  </conditionalFormatting>
  <conditionalFormatting sqref="Q80">
    <cfRule type="containsText" dxfId="483" priority="1186" operator="containsText" text="Наименование инвестиционного проекта">
      <formula>NOT(ISERROR(SEARCH("Наименование инвестиционного проекта",Q80)))</formula>
    </cfRule>
  </conditionalFormatting>
  <conditionalFormatting sqref="Q80">
    <cfRule type="cellIs" dxfId="482" priority="1185" operator="equal">
      <formula>0</formula>
    </cfRule>
  </conditionalFormatting>
  <conditionalFormatting sqref="AM87">
    <cfRule type="containsText" dxfId="481" priority="1184" operator="containsText" text="Наименование инвестиционного проекта">
      <formula>NOT(ISERROR(SEARCH("Наименование инвестиционного проекта",AM87)))</formula>
    </cfRule>
  </conditionalFormatting>
  <conditionalFormatting sqref="AM87">
    <cfRule type="cellIs" dxfId="480" priority="1183" operator="equal">
      <formula>0</formula>
    </cfRule>
  </conditionalFormatting>
  <conditionalFormatting sqref="J89">
    <cfRule type="containsText" dxfId="479" priority="1182" operator="containsText" text="Наименование инвестиционного проекта">
      <formula>NOT(ISERROR(SEARCH("Наименование инвестиционного проекта",J89)))</formula>
    </cfRule>
  </conditionalFormatting>
  <conditionalFormatting sqref="J89">
    <cfRule type="cellIs" dxfId="478" priority="1181" operator="equal">
      <formula>0</formula>
    </cfRule>
  </conditionalFormatting>
  <conditionalFormatting sqref="J90">
    <cfRule type="containsText" dxfId="477" priority="1180" operator="containsText" text="Наименование инвестиционного проекта">
      <formula>NOT(ISERROR(SEARCH("Наименование инвестиционного проекта",J90)))</formula>
    </cfRule>
  </conditionalFormatting>
  <conditionalFormatting sqref="J90">
    <cfRule type="cellIs" dxfId="476" priority="1179" operator="equal">
      <formula>0</formula>
    </cfRule>
  </conditionalFormatting>
  <conditionalFormatting sqref="J91">
    <cfRule type="containsText" dxfId="475" priority="1178" operator="containsText" text="Наименование инвестиционного проекта">
      <formula>NOT(ISERROR(SEARCH("Наименование инвестиционного проекта",J91)))</formula>
    </cfRule>
  </conditionalFormatting>
  <conditionalFormatting sqref="J91">
    <cfRule type="cellIs" dxfId="474" priority="1177" operator="equal">
      <formula>0</formula>
    </cfRule>
  </conditionalFormatting>
  <conditionalFormatting sqref="J92">
    <cfRule type="containsText" dxfId="473" priority="1176" operator="containsText" text="Наименование инвестиционного проекта">
      <formula>NOT(ISERROR(SEARCH("Наименование инвестиционного проекта",J92)))</formula>
    </cfRule>
  </conditionalFormatting>
  <conditionalFormatting sqref="J92">
    <cfRule type="cellIs" dxfId="472" priority="1175" operator="equal">
      <formula>0</formula>
    </cfRule>
  </conditionalFormatting>
  <conditionalFormatting sqref="F89">
    <cfRule type="containsText" dxfId="471" priority="1174" operator="containsText" text="Наименование инвестиционного проекта">
      <formula>NOT(ISERROR(SEARCH("Наименование инвестиционного проекта",F89)))</formula>
    </cfRule>
  </conditionalFormatting>
  <conditionalFormatting sqref="F89">
    <cfRule type="cellIs" dxfId="470" priority="1173" operator="equal">
      <formula>0</formula>
    </cfRule>
  </conditionalFormatting>
  <conditionalFormatting sqref="F90">
    <cfRule type="containsText" dxfId="469" priority="1172" operator="containsText" text="Наименование инвестиционного проекта">
      <formula>NOT(ISERROR(SEARCH("Наименование инвестиционного проекта",F90)))</formula>
    </cfRule>
  </conditionalFormatting>
  <conditionalFormatting sqref="F90">
    <cfRule type="cellIs" dxfId="468" priority="1171" operator="equal">
      <formula>0</formula>
    </cfRule>
  </conditionalFormatting>
  <conditionalFormatting sqref="F91">
    <cfRule type="containsText" dxfId="467" priority="1170" operator="containsText" text="Наименование инвестиционного проекта">
      <formula>NOT(ISERROR(SEARCH("Наименование инвестиционного проекта",F91)))</formula>
    </cfRule>
  </conditionalFormatting>
  <conditionalFormatting sqref="F91">
    <cfRule type="cellIs" dxfId="466" priority="1169" operator="equal">
      <formula>0</formula>
    </cfRule>
  </conditionalFormatting>
  <conditionalFormatting sqref="F92">
    <cfRule type="containsText" dxfId="465" priority="1162" operator="containsText" text="Наименование инвестиционного проекта">
      <formula>NOT(ISERROR(SEARCH("Наименование инвестиционного проекта",F92)))</formula>
    </cfRule>
  </conditionalFormatting>
  <conditionalFormatting sqref="F92">
    <cfRule type="cellIs" dxfId="464" priority="1161" operator="equal">
      <formula>0</formula>
    </cfRule>
  </conditionalFormatting>
  <conditionalFormatting sqref="F93">
    <cfRule type="containsText" dxfId="463" priority="1160" operator="containsText" text="Наименование инвестиционного проекта">
      <formula>NOT(ISERROR(SEARCH("Наименование инвестиционного проекта",F93)))</formula>
    </cfRule>
  </conditionalFormatting>
  <conditionalFormatting sqref="F93">
    <cfRule type="cellIs" dxfId="462" priority="1159" operator="equal">
      <formula>0</formula>
    </cfRule>
  </conditionalFormatting>
  <conditionalFormatting sqref="AD31:AG31">
    <cfRule type="containsText" dxfId="461" priority="910" operator="containsText" text="Наименование инвестиционного проекта">
      <formula>NOT(ISERROR(SEARCH("Наименование инвестиционного проекта",AD31)))</formula>
    </cfRule>
  </conditionalFormatting>
  <conditionalFormatting sqref="AD31:AG31">
    <cfRule type="cellIs" dxfId="460" priority="909" operator="equal">
      <formula>0</formula>
    </cfRule>
  </conditionalFormatting>
  <conditionalFormatting sqref="G63">
    <cfRule type="containsText" dxfId="459" priority="652" operator="containsText" text="Наименование инвестиционного проекта">
      <formula>NOT(ISERROR(SEARCH("Наименование инвестиционного проекта",G63)))</formula>
    </cfRule>
  </conditionalFormatting>
  <conditionalFormatting sqref="G63">
    <cfRule type="cellIs" dxfId="458" priority="651" operator="equal">
      <formula>0</formula>
    </cfRule>
  </conditionalFormatting>
  <conditionalFormatting sqref="G64:G67">
    <cfRule type="containsText" dxfId="457" priority="650" operator="containsText" text="Наименование инвестиционного проекта">
      <formula>NOT(ISERROR(SEARCH("Наименование инвестиционного проекта",G64)))</formula>
    </cfRule>
  </conditionalFormatting>
  <conditionalFormatting sqref="G64:G67">
    <cfRule type="cellIs" dxfId="456" priority="649" operator="equal">
      <formula>0</formula>
    </cfRule>
  </conditionalFormatting>
  <conditionalFormatting sqref="AS75:AU75 AW75">
    <cfRule type="containsText" dxfId="455" priority="500" operator="containsText" text="Наименование инвестиционного проекта">
      <formula>NOT(ISERROR(SEARCH("Наименование инвестиционного проекта",AS75)))</formula>
    </cfRule>
  </conditionalFormatting>
  <conditionalFormatting sqref="AS75:AU75 AW75">
    <cfRule type="cellIs" dxfId="454" priority="499" operator="equal">
      <formula>0</formula>
    </cfRule>
  </conditionalFormatting>
  <conditionalFormatting sqref="BC75:BE75 BG75">
    <cfRule type="containsText" dxfId="453" priority="498" operator="containsText" text="Наименование инвестиционного проекта">
      <formula>NOT(ISERROR(SEARCH("Наименование инвестиционного проекта",BC75)))</formula>
    </cfRule>
  </conditionalFormatting>
  <conditionalFormatting sqref="BC75:BE75 BG75">
    <cfRule type="cellIs" dxfId="452" priority="497" operator="equal">
      <formula>0</formula>
    </cfRule>
  </conditionalFormatting>
  <conditionalFormatting sqref="BH75:BL75">
    <cfRule type="containsText" dxfId="451" priority="496" operator="containsText" text="Наименование инвестиционного проекта">
      <formula>NOT(ISERROR(SEARCH("Наименование инвестиционного проекта",BH75)))</formula>
    </cfRule>
  </conditionalFormatting>
  <conditionalFormatting sqref="BH75:BL75">
    <cfRule type="cellIs" dxfId="450" priority="495" operator="equal">
      <formula>0</formula>
    </cfRule>
  </conditionalFormatting>
  <conditionalFormatting sqref="BM75:BT75 BV75">
    <cfRule type="containsText" dxfId="449" priority="494" operator="containsText" text="Наименование инвестиционного проекта">
      <formula>NOT(ISERROR(SEARCH("Наименование инвестиционного проекта",BM75)))</formula>
    </cfRule>
  </conditionalFormatting>
  <conditionalFormatting sqref="BM75:BT75 BV75">
    <cfRule type="cellIs" dxfId="448" priority="493" operator="equal">
      <formula>0</formula>
    </cfRule>
  </conditionalFormatting>
  <conditionalFormatting sqref="BW75:CF75">
    <cfRule type="containsText" dxfId="447" priority="492" operator="containsText" text="Наименование инвестиционного проекта">
      <formula>NOT(ISERROR(SEARCH("Наименование инвестиционного проекта",BW75)))</formula>
    </cfRule>
  </conditionalFormatting>
  <conditionalFormatting sqref="BW75:CF75">
    <cfRule type="cellIs" dxfId="446" priority="491" operator="equal">
      <formula>0</formula>
    </cfRule>
  </conditionalFormatting>
  <conditionalFormatting sqref="CG75:CP75">
    <cfRule type="containsText" dxfId="445" priority="490" operator="containsText" text="Наименование инвестиционного проекта">
      <formula>NOT(ISERROR(SEARCH("Наименование инвестиционного проекта",CG75)))</formula>
    </cfRule>
  </conditionalFormatting>
  <conditionalFormatting sqref="CG75:CP75">
    <cfRule type="cellIs" dxfId="444" priority="489" operator="equal">
      <formula>0</formula>
    </cfRule>
  </conditionalFormatting>
  <conditionalFormatting sqref="CQ75:CZ75">
    <cfRule type="containsText" dxfId="443" priority="488" operator="containsText" text="Наименование инвестиционного проекта">
      <formula>NOT(ISERROR(SEARCH("Наименование инвестиционного проекта",CQ75)))</formula>
    </cfRule>
  </conditionalFormatting>
  <conditionalFormatting sqref="CQ75:CZ75">
    <cfRule type="cellIs" dxfId="442" priority="487" operator="equal">
      <formula>0</formula>
    </cfRule>
  </conditionalFormatting>
  <conditionalFormatting sqref="X75:Y75 AD75:AH75">
    <cfRule type="containsText" dxfId="441" priority="486" operator="containsText" text="Наименование инвестиционного проекта">
      <formula>NOT(ISERROR(SEARCH("Наименование инвестиционного проекта",X75)))</formula>
    </cfRule>
  </conditionalFormatting>
  <conditionalFormatting sqref="X75:Y75 AD75:AH75">
    <cfRule type="cellIs" dxfId="440" priority="485" operator="equal">
      <formula>0</formula>
    </cfRule>
  </conditionalFormatting>
  <conditionalFormatting sqref="O75">
    <cfRule type="containsText" dxfId="439" priority="484" operator="containsText" text="Наименование инвестиционного проекта">
      <formula>NOT(ISERROR(SEARCH("Наименование инвестиционного проекта",O75)))</formula>
    </cfRule>
  </conditionalFormatting>
  <conditionalFormatting sqref="O75">
    <cfRule type="cellIs" dxfId="438" priority="483" operator="equal">
      <formula>0</formula>
    </cfRule>
  </conditionalFormatting>
  <conditionalFormatting sqref="N75">
    <cfRule type="containsText" dxfId="437" priority="482" operator="containsText" text="Наименование инвестиционного проекта">
      <formula>NOT(ISERROR(SEARCH("Наименование инвестиционного проекта",N75)))</formula>
    </cfRule>
  </conditionalFormatting>
  <conditionalFormatting sqref="N75">
    <cfRule type="cellIs" dxfId="436" priority="481" operator="equal">
      <formula>0</formula>
    </cfRule>
  </conditionalFormatting>
  <conditionalFormatting sqref="I75">
    <cfRule type="containsText" dxfId="435" priority="480" operator="containsText" text="Наименование инвестиционного проекта">
      <formula>NOT(ISERROR(SEARCH("Наименование инвестиционного проекта",I75)))</formula>
    </cfRule>
  </conditionalFormatting>
  <conditionalFormatting sqref="I75">
    <cfRule type="cellIs" dxfId="434" priority="479" operator="equal">
      <formula>0</formula>
    </cfRule>
  </conditionalFormatting>
  <conditionalFormatting sqref="W75">
    <cfRule type="containsText" dxfId="433" priority="478" operator="containsText" text="Наименование инвестиционного проекта">
      <formula>NOT(ISERROR(SEARCH("Наименование инвестиционного проекта",W75)))</formula>
    </cfRule>
  </conditionalFormatting>
  <conditionalFormatting sqref="W75">
    <cfRule type="cellIs" dxfId="432" priority="477" operator="equal">
      <formula>0</formula>
    </cfRule>
  </conditionalFormatting>
  <conditionalFormatting sqref="V75">
    <cfRule type="containsText" dxfId="431" priority="476" operator="containsText" text="Наименование инвестиционного проекта">
      <formula>NOT(ISERROR(SEARCH("Наименование инвестиционного проекта",V75)))</formula>
    </cfRule>
  </conditionalFormatting>
  <conditionalFormatting sqref="V75">
    <cfRule type="cellIs" dxfId="430" priority="475" operator="equal">
      <formula>0</formula>
    </cfRule>
  </conditionalFormatting>
  <conditionalFormatting sqref="U75">
    <cfRule type="containsText" dxfId="429" priority="474" operator="containsText" text="Наименование инвестиционного проекта">
      <formula>NOT(ISERROR(SEARCH("Наименование инвестиционного проекта",U75)))</formula>
    </cfRule>
  </conditionalFormatting>
  <conditionalFormatting sqref="U75">
    <cfRule type="cellIs" dxfId="428" priority="473" operator="equal">
      <formula>0</formula>
    </cfRule>
  </conditionalFormatting>
  <conditionalFormatting sqref="T75">
    <cfRule type="containsText" dxfId="427" priority="472" operator="containsText" text="Наименование инвестиционного проекта">
      <formula>NOT(ISERROR(SEARCH("Наименование инвестиционного проекта",T75)))</formula>
    </cfRule>
  </conditionalFormatting>
  <conditionalFormatting sqref="T75">
    <cfRule type="cellIs" dxfId="426" priority="471" operator="equal">
      <formula>0</formula>
    </cfRule>
  </conditionalFormatting>
  <conditionalFormatting sqref="L75">
    <cfRule type="containsText" dxfId="425" priority="470" operator="containsText" text="Наименование инвестиционного проекта">
      <formula>NOT(ISERROR(SEARCH("Наименование инвестиционного проекта",L75)))</formula>
    </cfRule>
  </conditionalFormatting>
  <conditionalFormatting sqref="L75">
    <cfRule type="cellIs" dxfId="424" priority="469" operator="equal">
      <formula>0</formula>
    </cfRule>
  </conditionalFormatting>
  <conditionalFormatting sqref="BU75">
    <cfRule type="containsText" dxfId="423" priority="468" operator="containsText" text="Наименование инвестиционного проекта">
      <formula>NOT(ISERROR(SEARCH("Наименование инвестиционного проекта",BU75)))</formula>
    </cfRule>
  </conditionalFormatting>
  <conditionalFormatting sqref="BU75">
    <cfRule type="cellIs" dxfId="422" priority="467" operator="equal">
      <formula>0</formula>
    </cfRule>
  </conditionalFormatting>
  <conditionalFormatting sqref="AV75">
    <cfRule type="containsText" dxfId="421" priority="466" operator="containsText" text="Наименование инвестиционного проекта">
      <formula>NOT(ISERROR(SEARCH("Наименование инвестиционного проекта",AV75)))</formula>
    </cfRule>
  </conditionalFormatting>
  <conditionalFormatting sqref="AV75">
    <cfRule type="cellIs" dxfId="420" priority="465" operator="equal">
      <formula>0</formula>
    </cfRule>
  </conditionalFormatting>
  <conditionalFormatting sqref="BF75">
    <cfRule type="containsText" dxfId="419" priority="464" operator="containsText" text="Наименование инвестиционного проекта">
      <formula>NOT(ISERROR(SEARCH("Наименование инвестиционного проекта",BF75)))</formula>
    </cfRule>
  </conditionalFormatting>
  <conditionalFormatting sqref="BF75">
    <cfRule type="cellIs" dxfId="418" priority="463" operator="equal">
      <formula>0</formula>
    </cfRule>
  </conditionalFormatting>
  <conditionalFormatting sqref="Z75:AC75">
    <cfRule type="cellIs" dxfId="417" priority="461" operator="equal">
      <formula>0</formula>
    </cfRule>
  </conditionalFormatting>
  <conditionalFormatting sqref="Z75:AC75">
    <cfRule type="containsText" dxfId="416" priority="462" operator="containsText" text="Наименование инвестиционного проекта">
      <formula>NOT(ISERROR(SEARCH("Наименование инвестиционного проекта",Z75)))</formula>
    </cfRule>
  </conditionalFormatting>
  <conditionalFormatting sqref="AI75:AM75">
    <cfRule type="containsText" dxfId="415" priority="506" operator="containsText" text="Наименование инвестиционного проекта">
      <formula>NOT(ISERROR(SEARCH("Наименование инвестиционного проекта",AI75)))</formula>
    </cfRule>
  </conditionalFormatting>
  <conditionalFormatting sqref="AI75:AM75">
    <cfRule type="cellIs" dxfId="414" priority="505" operator="equal">
      <formula>0</formula>
    </cfRule>
  </conditionalFormatting>
  <conditionalFormatting sqref="AN75:AR75">
    <cfRule type="containsText" dxfId="413" priority="504" operator="containsText" text="Наименование инвестиционного проекта">
      <formula>NOT(ISERROR(SEARCH("Наименование инвестиционного проекта",AN75)))</formula>
    </cfRule>
  </conditionalFormatting>
  <conditionalFormatting sqref="AN75:AR75">
    <cfRule type="cellIs" dxfId="412" priority="503" operator="equal">
      <formula>0</formula>
    </cfRule>
  </conditionalFormatting>
  <conditionalFormatting sqref="AX75:BB75">
    <cfRule type="containsText" dxfId="411" priority="502" operator="containsText" text="Наименование инвестиционного проекта">
      <formula>NOT(ISERROR(SEARCH("Наименование инвестиционного проекта",AX75)))</formula>
    </cfRule>
  </conditionalFormatting>
  <conditionalFormatting sqref="AX75:BB75">
    <cfRule type="cellIs" dxfId="410" priority="501" operator="equal">
      <formula>0</formula>
    </cfRule>
  </conditionalFormatting>
  <conditionalFormatting sqref="Q71">
    <cfRule type="containsText" dxfId="409" priority="460" operator="containsText" text="Наименование инвестиционного проекта">
      <formula>NOT(ISERROR(SEARCH("Наименование инвестиционного проекта",Q71)))</formula>
    </cfRule>
  </conditionalFormatting>
  <conditionalFormatting sqref="Q71">
    <cfRule type="cellIs" dxfId="408" priority="459" operator="equal">
      <formula>0</formula>
    </cfRule>
  </conditionalFormatting>
  <conditionalFormatting sqref="AS77:AU77 AW77">
    <cfRule type="containsText" dxfId="407" priority="450" operator="containsText" text="Наименование инвестиционного проекта">
      <formula>NOT(ISERROR(SEARCH("Наименование инвестиционного проекта",AS77)))</formula>
    </cfRule>
  </conditionalFormatting>
  <conditionalFormatting sqref="AS77:AU77 AW77">
    <cfRule type="cellIs" dxfId="406" priority="449" operator="equal">
      <formula>0</formula>
    </cfRule>
  </conditionalFormatting>
  <conditionalFormatting sqref="BC77:BE77 BG77">
    <cfRule type="containsText" dxfId="405" priority="448" operator="containsText" text="Наименование инвестиционного проекта">
      <formula>NOT(ISERROR(SEARCH("Наименование инвестиционного проекта",BC77)))</formula>
    </cfRule>
  </conditionalFormatting>
  <conditionalFormatting sqref="BC77:BE77 BG77">
    <cfRule type="cellIs" dxfId="404" priority="447" operator="equal">
      <formula>0</formula>
    </cfRule>
  </conditionalFormatting>
  <conditionalFormatting sqref="BH77:BL77">
    <cfRule type="containsText" dxfId="403" priority="446" operator="containsText" text="Наименование инвестиционного проекта">
      <formula>NOT(ISERROR(SEARCH("Наименование инвестиционного проекта",BH77)))</formula>
    </cfRule>
  </conditionalFormatting>
  <conditionalFormatting sqref="BH77:BL77">
    <cfRule type="cellIs" dxfId="402" priority="445" operator="equal">
      <formula>0</formula>
    </cfRule>
  </conditionalFormatting>
  <conditionalFormatting sqref="BM77:BT77 BV77">
    <cfRule type="containsText" dxfId="401" priority="444" operator="containsText" text="Наименование инвестиционного проекта">
      <formula>NOT(ISERROR(SEARCH("Наименование инвестиционного проекта",BM77)))</formula>
    </cfRule>
  </conditionalFormatting>
  <conditionalFormatting sqref="BM77:BT77 BV77">
    <cfRule type="cellIs" dxfId="400" priority="443" operator="equal">
      <formula>0</formula>
    </cfRule>
  </conditionalFormatting>
  <conditionalFormatting sqref="BW77:CF77">
    <cfRule type="containsText" dxfId="399" priority="442" operator="containsText" text="Наименование инвестиционного проекта">
      <formula>NOT(ISERROR(SEARCH("Наименование инвестиционного проекта",BW77)))</formula>
    </cfRule>
  </conditionalFormatting>
  <conditionalFormatting sqref="BW77:CF77">
    <cfRule type="cellIs" dxfId="398" priority="441" operator="equal">
      <formula>0</formula>
    </cfRule>
  </conditionalFormatting>
  <conditionalFormatting sqref="CG77:CP77">
    <cfRule type="containsText" dxfId="397" priority="440" operator="containsText" text="Наименование инвестиционного проекта">
      <formula>NOT(ISERROR(SEARCH("Наименование инвестиционного проекта",CG77)))</formula>
    </cfRule>
  </conditionalFormatting>
  <conditionalFormatting sqref="CG77:CP77">
    <cfRule type="cellIs" dxfId="396" priority="439" operator="equal">
      <formula>0</formula>
    </cfRule>
  </conditionalFormatting>
  <conditionalFormatting sqref="CQ77:CZ77">
    <cfRule type="containsText" dxfId="395" priority="438" operator="containsText" text="Наименование инвестиционного проекта">
      <formula>NOT(ISERROR(SEARCH("Наименование инвестиционного проекта",CQ77)))</formula>
    </cfRule>
  </conditionalFormatting>
  <conditionalFormatting sqref="CQ77:CZ77">
    <cfRule type="cellIs" dxfId="394" priority="437" operator="equal">
      <formula>0</formula>
    </cfRule>
  </conditionalFormatting>
  <conditionalFormatting sqref="X77:Y77 AD77:AH77">
    <cfRule type="containsText" dxfId="393" priority="436" operator="containsText" text="Наименование инвестиционного проекта">
      <formula>NOT(ISERROR(SEARCH("Наименование инвестиционного проекта",X77)))</formula>
    </cfRule>
  </conditionalFormatting>
  <conditionalFormatting sqref="X77:Y77 AD77:AH77">
    <cfRule type="cellIs" dxfId="392" priority="435" operator="equal">
      <formula>0</formula>
    </cfRule>
  </conditionalFormatting>
  <conditionalFormatting sqref="O77">
    <cfRule type="containsText" dxfId="391" priority="434" operator="containsText" text="Наименование инвестиционного проекта">
      <formula>NOT(ISERROR(SEARCH("Наименование инвестиционного проекта",O77)))</formula>
    </cfRule>
  </conditionalFormatting>
  <conditionalFormatting sqref="O77">
    <cfRule type="cellIs" dxfId="390" priority="433" operator="equal">
      <formula>0</formula>
    </cfRule>
  </conditionalFormatting>
  <conditionalFormatting sqref="N77">
    <cfRule type="containsText" dxfId="389" priority="432" operator="containsText" text="Наименование инвестиционного проекта">
      <formula>NOT(ISERROR(SEARCH("Наименование инвестиционного проекта",N77)))</formula>
    </cfRule>
  </conditionalFormatting>
  <conditionalFormatting sqref="N77">
    <cfRule type="cellIs" dxfId="388" priority="431" operator="equal">
      <formula>0</formula>
    </cfRule>
  </conditionalFormatting>
  <conditionalFormatting sqref="I77">
    <cfRule type="containsText" dxfId="387" priority="430" operator="containsText" text="Наименование инвестиционного проекта">
      <formula>NOT(ISERROR(SEARCH("Наименование инвестиционного проекта",I77)))</formula>
    </cfRule>
  </conditionalFormatting>
  <conditionalFormatting sqref="I77">
    <cfRule type="cellIs" dxfId="386" priority="429" operator="equal">
      <formula>0</formula>
    </cfRule>
  </conditionalFormatting>
  <conditionalFormatting sqref="W77">
    <cfRule type="containsText" dxfId="385" priority="428" operator="containsText" text="Наименование инвестиционного проекта">
      <formula>NOT(ISERROR(SEARCH("Наименование инвестиционного проекта",W77)))</formula>
    </cfRule>
  </conditionalFormatting>
  <conditionalFormatting sqref="W77">
    <cfRule type="cellIs" dxfId="384" priority="427" operator="equal">
      <formula>0</formula>
    </cfRule>
  </conditionalFormatting>
  <conditionalFormatting sqref="V77">
    <cfRule type="containsText" dxfId="383" priority="426" operator="containsText" text="Наименование инвестиционного проекта">
      <formula>NOT(ISERROR(SEARCH("Наименование инвестиционного проекта",V77)))</formula>
    </cfRule>
  </conditionalFormatting>
  <conditionalFormatting sqref="V77">
    <cfRule type="cellIs" dxfId="382" priority="425" operator="equal">
      <formula>0</formula>
    </cfRule>
  </conditionalFormatting>
  <conditionalFormatting sqref="U77">
    <cfRule type="containsText" dxfId="381" priority="424" operator="containsText" text="Наименование инвестиционного проекта">
      <formula>NOT(ISERROR(SEARCH("Наименование инвестиционного проекта",U77)))</formula>
    </cfRule>
  </conditionalFormatting>
  <conditionalFormatting sqref="U77">
    <cfRule type="cellIs" dxfId="380" priority="423" operator="equal">
      <formula>0</formula>
    </cfRule>
  </conditionalFormatting>
  <conditionalFormatting sqref="T77">
    <cfRule type="containsText" dxfId="379" priority="422" operator="containsText" text="Наименование инвестиционного проекта">
      <formula>NOT(ISERROR(SEARCH("Наименование инвестиционного проекта",T77)))</formula>
    </cfRule>
  </conditionalFormatting>
  <conditionalFormatting sqref="T77">
    <cfRule type="cellIs" dxfId="378" priority="421" operator="equal">
      <formula>0</formula>
    </cfRule>
  </conditionalFormatting>
  <conditionalFormatting sqref="L77">
    <cfRule type="containsText" dxfId="377" priority="420" operator="containsText" text="Наименование инвестиционного проекта">
      <formula>NOT(ISERROR(SEARCH("Наименование инвестиционного проекта",L77)))</formula>
    </cfRule>
  </conditionalFormatting>
  <conditionalFormatting sqref="L77">
    <cfRule type="cellIs" dxfId="376" priority="419" operator="equal">
      <formula>0</formula>
    </cfRule>
  </conditionalFormatting>
  <conditionalFormatting sqref="BU77">
    <cfRule type="containsText" dxfId="375" priority="418" operator="containsText" text="Наименование инвестиционного проекта">
      <formula>NOT(ISERROR(SEARCH("Наименование инвестиционного проекта",BU77)))</formula>
    </cfRule>
  </conditionalFormatting>
  <conditionalFormatting sqref="BU77">
    <cfRule type="cellIs" dxfId="374" priority="417" operator="equal">
      <formula>0</formula>
    </cfRule>
  </conditionalFormatting>
  <conditionalFormatting sqref="AV77">
    <cfRule type="containsText" dxfId="373" priority="416" operator="containsText" text="Наименование инвестиционного проекта">
      <formula>NOT(ISERROR(SEARCH("Наименование инвестиционного проекта",AV77)))</formula>
    </cfRule>
  </conditionalFormatting>
  <conditionalFormatting sqref="AV77">
    <cfRule type="cellIs" dxfId="372" priority="415" operator="equal">
      <formula>0</formula>
    </cfRule>
  </conditionalFormatting>
  <conditionalFormatting sqref="BF77">
    <cfRule type="containsText" dxfId="371" priority="414" operator="containsText" text="Наименование инвестиционного проекта">
      <formula>NOT(ISERROR(SEARCH("Наименование инвестиционного проекта",BF77)))</formula>
    </cfRule>
  </conditionalFormatting>
  <conditionalFormatting sqref="BF77">
    <cfRule type="cellIs" dxfId="370" priority="413" operator="equal">
      <formula>0</formula>
    </cfRule>
  </conditionalFormatting>
  <conditionalFormatting sqref="Z77:AC77">
    <cfRule type="cellIs" dxfId="369" priority="411" operator="equal">
      <formula>0</formula>
    </cfRule>
  </conditionalFormatting>
  <conditionalFormatting sqref="Z77:AC77">
    <cfRule type="containsText" dxfId="368" priority="412" operator="containsText" text="Наименование инвестиционного проекта">
      <formula>NOT(ISERROR(SEARCH("Наименование инвестиционного проекта",Z77)))</formula>
    </cfRule>
  </conditionalFormatting>
  <conditionalFormatting sqref="AI77:AM77">
    <cfRule type="containsText" dxfId="367" priority="456" operator="containsText" text="Наименование инвестиционного проекта">
      <formula>NOT(ISERROR(SEARCH("Наименование инвестиционного проекта",AI77)))</formula>
    </cfRule>
  </conditionalFormatting>
  <conditionalFormatting sqref="AI77:AM77">
    <cfRule type="cellIs" dxfId="366" priority="455" operator="equal">
      <formula>0</formula>
    </cfRule>
  </conditionalFormatting>
  <conditionalFormatting sqref="AN77:AR77">
    <cfRule type="containsText" dxfId="365" priority="454" operator="containsText" text="Наименование инвестиционного проекта">
      <formula>NOT(ISERROR(SEARCH("Наименование инвестиционного проекта",AN77)))</formula>
    </cfRule>
  </conditionalFormatting>
  <conditionalFormatting sqref="AN77:AR77">
    <cfRule type="cellIs" dxfId="364" priority="453" operator="equal">
      <formula>0</formula>
    </cfRule>
  </conditionalFormatting>
  <conditionalFormatting sqref="AX77:BB77">
    <cfRule type="containsText" dxfId="363" priority="452" operator="containsText" text="Наименование инвестиционного проекта">
      <formula>NOT(ISERROR(SEARCH("Наименование инвестиционного проекта",AX77)))</formula>
    </cfRule>
  </conditionalFormatting>
  <conditionalFormatting sqref="AX77:BB77">
    <cfRule type="cellIs" dxfId="362" priority="451" operator="equal">
      <formula>0</formula>
    </cfRule>
  </conditionalFormatting>
  <conditionalFormatting sqref="Q77">
    <cfRule type="containsText" dxfId="361" priority="410" operator="containsText" text="Наименование инвестиционного проекта">
      <formula>NOT(ISERROR(SEARCH("Наименование инвестиционного проекта",Q77)))</formula>
    </cfRule>
  </conditionalFormatting>
  <conditionalFormatting sqref="Q77">
    <cfRule type="cellIs" dxfId="360" priority="409" operator="equal">
      <formula>0</formula>
    </cfRule>
  </conditionalFormatting>
  <conditionalFormatting sqref="AS84:AU84 AW84">
    <cfRule type="containsText" dxfId="359" priority="354" operator="containsText" text="Наименование инвестиционного проекта">
      <formula>NOT(ISERROR(SEARCH("Наименование инвестиционного проекта",AS84)))</formula>
    </cfRule>
  </conditionalFormatting>
  <conditionalFormatting sqref="AS84:AU84 AW84">
    <cfRule type="cellIs" dxfId="358" priority="353" operator="equal">
      <formula>0</formula>
    </cfRule>
  </conditionalFormatting>
  <conditionalFormatting sqref="BC84:BE84 BG84">
    <cfRule type="containsText" dxfId="357" priority="352" operator="containsText" text="Наименование инвестиционного проекта">
      <formula>NOT(ISERROR(SEARCH("Наименование инвестиционного проекта",BC84)))</formula>
    </cfRule>
  </conditionalFormatting>
  <conditionalFormatting sqref="BC84:BE84 BG84">
    <cfRule type="cellIs" dxfId="356" priority="351" operator="equal">
      <formula>0</formula>
    </cfRule>
  </conditionalFormatting>
  <conditionalFormatting sqref="BH84:BL84">
    <cfRule type="containsText" dxfId="355" priority="350" operator="containsText" text="Наименование инвестиционного проекта">
      <formula>NOT(ISERROR(SEARCH("Наименование инвестиционного проекта",BH84)))</formula>
    </cfRule>
  </conditionalFormatting>
  <conditionalFormatting sqref="BH84:BL84">
    <cfRule type="cellIs" dxfId="354" priority="349" operator="equal">
      <formula>0</formula>
    </cfRule>
  </conditionalFormatting>
  <conditionalFormatting sqref="BM84:BT84 BV84">
    <cfRule type="containsText" dxfId="353" priority="348" operator="containsText" text="Наименование инвестиционного проекта">
      <formula>NOT(ISERROR(SEARCH("Наименование инвестиционного проекта",BM84)))</formula>
    </cfRule>
  </conditionalFormatting>
  <conditionalFormatting sqref="BM84:BT84 BV84">
    <cfRule type="cellIs" dxfId="352" priority="347" operator="equal">
      <formula>0</formula>
    </cfRule>
  </conditionalFormatting>
  <conditionalFormatting sqref="BW84:CF84">
    <cfRule type="containsText" dxfId="351" priority="346" operator="containsText" text="Наименование инвестиционного проекта">
      <formula>NOT(ISERROR(SEARCH("Наименование инвестиционного проекта",BW84)))</formula>
    </cfRule>
  </conditionalFormatting>
  <conditionalFormatting sqref="BW84:CF84">
    <cfRule type="cellIs" dxfId="350" priority="345" operator="equal">
      <formula>0</formula>
    </cfRule>
  </conditionalFormatting>
  <conditionalFormatting sqref="CG84:CP84">
    <cfRule type="containsText" dxfId="349" priority="344" operator="containsText" text="Наименование инвестиционного проекта">
      <formula>NOT(ISERROR(SEARCH("Наименование инвестиционного проекта",CG84)))</formula>
    </cfRule>
  </conditionalFormatting>
  <conditionalFormatting sqref="CG84:CP84">
    <cfRule type="cellIs" dxfId="348" priority="343" operator="equal">
      <formula>0</formula>
    </cfRule>
  </conditionalFormatting>
  <conditionalFormatting sqref="CQ84:CZ84">
    <cfRule type="containsText" dxfId="347" priority="342" operator="containsText" text="Наименование инвестиционного проекта">
      <formula>NOT(ISERROR(SEARCH("Наименование инвестиционного проекта",CQ84)))</formula>
    </cfRule>
  </conditionalFormatting>
  <conditionalFormatting sqref="CQ84:CZ84">
    <cfRule type="cellIs" dxfId="346" priority="341" operator="equal">
      <formula>0</formula>
    </cfRule>
  </conditionalFormatting>
  <conditionalFormatting sqref="X84:Y84 AD84:AH84">
    <cfRule type="containsText" dxfId="345" priority="340" operator="containsText" text="Наименование инвестиционного проекта">
      <formula>NOT(ISERROR(SEARCH("Наименование инвестиционного проекта",X84)))</formula>
    </cfRule>
  </conditionalFormatting>
  <conditionalFormatting sqref="X84:Y84 AD84:AH84">
    <cfRule type="cellIs" dxfId="344" priority="339" operator="equal">
      <formula>0</formula>
    </cfRule>
  </conditionalFormatting>
  <conditionalFormatting sqref="O84">
    <cfRule type="containsText" dxfId="343" priority="338" operator="containsText" text="Наименование инвестиционного проекта">
      <formula>NOT(ISERROR(SEARCH("Наименование инвестиционного проекта",O84)))</formula>
    </cfRule>
  </conditionalFormatting>
  <conditionalFormatting sqref="O84">
    <cfRule type="cellIs" dxfId="342" priority="337" operator="equal">
      <formula>0</formula>
    </cfRule>
  </conditionalFormatting>
  <conditionalFormatting sqref="N84">
    <cfRule type="containsText" dxfId="341" priority="336" operator="containsText" text="Наименование инвестиционного проекта">
      <formula>NOT(ISERROR(SEARCH("Наименование инвестиционного проекта",N84)))</formula>
    </cfRule>
  </conditionalFormatting>
  <conditionalFormatting sqref="N84">
    <cfRule type="cellIs" dxfId="340" priority="335" operator="equal">
      <formula>0</formula>
    </cfRule>
  </conditionalFormatting>
  <conditionalFormatting sqref="I84">
    <cfRule type="containsText" dxfId="339" priority="334" operator="containsText" text="Наименование инвестиционного проекта">
      <formula>NOT(ISERROR(SEARCH("Наименование инвестиционного проекта",I84)))</formula>
    </cfRule>
  </conditionalFormatting>
  <conditionalFormatting sqref="I84">
    <cfRule type="cellIs" dxfId="338" priority="333" operator="equal">
      <formula>0</formula>
    </cfRule>
  </conditionalFormatting>
  <conditionalFormatting sqref="W84">
    <cfRule type="containsText" dxfId="337" priority="332" operator="containsText" text="Наименование инвестиционного проекта">
      <formula>NOT(ISERROR(SEARCH("Наименование инвестиционного проекта",W84)))</formula>
    </cfRule>
  </conditionalFormatting>
  <conditionalFormatting sqref="W84">
    <cfRule type="cellIs" dxfId="336" priority="331" operator="equal">
      <formula>0</formula>
    </cfRule>
  </conditionalFormatting>
  <conditionalFormatting sqref="V84">
    <cfRule type="containsText" dxfId="335" priority="330" operator="containsText" text="Наименование инвестиционного проекта">
      <formula>NOT(ISERROR(SEARCH("Наименование инвестиционного проекта",V84)))</formula>
    </cfRule>
  </conditionalFormatting>
  <conditionalFormatting sqref="V84">
    <cfRule type="cellIs" dxfId="334" priority="329" operator="equal">
      <formula>0</formula>
    </cfRule>
  </conditionalFormatting>
  <conditionalFormatting sqref="U84">
    <cfRule type="containsText" dxfId="333" priority="328" operator="containsText" text="Наименование инвестиционного проекта">
      <formula>NOT(ISERROR(SEARCH("Наименование инвестиционного проекта",U84)))</formula>
    </cfRule>
  </conditionalFormatting>
  <conditionalFormatting sqref="U84">
    <cfRule type="cellIs" dxfId="332" priority="327" operator="equal">
      <formula>0</formula>
    </cfRule>
  </conditionalFormatting>
  <conditionalFormatting sqref="T84">
    <cfRule type="containsText" dxfId="331" priority="326" operator="containsText" text="Наименование инвестиционного проекта">
      <formula>NOT(ISERROR(SEARCH("Наименование инвестиционного проекта",T84)))</formula>
    </cfRule>
  </conditionalFormatting>
  <conditionalFormatting sqref="T84">
    <cfRule type="cellIs" dxfId="330" priority="325" operator="equal">
      <formula>0</formula>
    </cfRule>
  </conditionalFormatting>
  <conditionalFormatting sqref="L84">
    <cfRule type="containsText" dxfId="329" priority="324" operator="containsText" text="Наименование инвестиционного проекта">
      <formula>NOT(ISERROR(SEARCH("Наименование инвестиционного проекта",L84)))</formula>
    </cfRule>
  </conditionalFormatting>
  <conditionalFormatting sqref="L84">
    <cfRule type="cellIs" dxfId="328" priority="323" operator="equal">
      <formula>0</formula>
    </cfRule>
  </conditionalFormatting>
  <conditionalFormatting sqref="BU84">
    <cfRule type="containsText" dxfId="327" priority="322" operator="containsText" text="Наименование инвестиционного проекта">
      <formula>NOT(ISERROR(SEARCH("Наименование инвестиционного проекта",BU84)))</formula>
    </cfRule>
  </conditionalFormatting>
  <conditionalFormatting sqref="BU84">
    <cfRule type="cellIs" dxfId="326" priority="321" operator="equal">
      <formula>0</formula>
    </cfRule>
  </conditionalFormatting>
  <conditionalFormatting sqref="AV84">
    <cfRule type="containsText" dxfId="325" priority="320" operator="containsText" text="Наименование инвестиционного проекта">
      <formula>NOT(ISERROR(SEARCH("Наименование инвестиционного проекта",AV84)))</formula>
    </cfRule>
  </conditionalFormatting>
  <conditionalFormatting sqref="AV84">
    <cfRule type="cellIs" dxfId="324" priority="319" operator="equal">
      <formula>0</formula>
    </cfRule>
  </conditionalFormatting>
  <conditionalFormatting sqref="BF84">
    <cfRule type="containsText" dxfId="323" priority="318" operator="containsText" text="Наименование инвестиционного проекта">
      <formula>NOT(ISERROR(SEARCH("Наименование инвестиционного проекта",BF84)))</formula>
    </cfRule>
  </conditionalFormatting>
  <conditionalFormatting sqref="BF84">
    <cfRule type="cellIs" dxfId="322" priority="317" operator="equal">
      <formula>0</formula>
    </cfRule>
  </conditionalFormatting>
  <conditionalFormatting sqref="Z84:AC84">
    <cfRule type="cellIs" dxfId="321" priority="315" operator="equal">
      <formula>0</formula>
    </cfRule>
  </conditionalFormatting>
  <conditionalFormatting sqref="Z84:AC84">
    <cfRule type="containsText" dxfId="320" priority="316" operator="containsText" text="Наименование инвестиционного проекта">
      <formula>NOT(ISERROR(SEARCH("Наименование инвестиционного проекта",Z84)))</formula>
    </cfRule>
  </conditionalFormatting>
  <conditionalFormatting sqref="AI84:AM84">
    <cfRule type="containsText" dxfId="319" priority="360" operator="containsText" text="Наименование инвестиционного проекта">
      <formula>NOT(ISERROR(SEARCH("Наименование инвестиционного проекта",AI84)))</formula>
    </cfRule>
  </conditionalFormatting>
  <conditionalFormatting sqref="AI84:AM84">
    <cfRule type="cellIs" dxfId="318" priority="359" operator="equal">
      <formula>0</formula>
    </cfRule>
  </conditionalFormatting>
  <conditionalFormatting sqref="AN84:AR84">
    <cfRule type="containsText" dxfId="317" priority="358" operator="containsText" text="Наименование инвестиционного проекта">
      <formula>NOT(ISERROR(SEARCH("Наименование инвестиционного проекта",AN84)))</formula>
    </cfRule>
  </conditionalFormatting>
  <conditionalFormatting sqref="AN84:AR84">
    <cfRule type="cellIs" dxfId="316" priority="357" operator="equal">
      <formula>0</formula>
    </cfRule>
  </conditionalFormatting>
  <conditionalFormatting sqref="AX84:BB84">
    <cfRule type="containsText" dxfId="315" priority="356" operator="containsText" text="Наименование инвестиционного проекта">
      <formula>NOT(ISERROR(SEARCH("Наименование инвестиционного проекта",AX84)))</formula>
    </cfRule>
  </conditionalFormatting>
  <conditionalFormatting sqref="AX84:BB84">
    <cfRule type="cellIs" dxfId="314" priority="355" operator="equal">
      <formula>0</formula>
    </cfRule>
  </conditionalFormatting>
  <conditionalFormatting sqref="Q84">
    <cfRule type="containsText" dxfId="313" priority="314" operator="containsText" text="Наименование инвестиционного проекта">
      <formula>NOT(ISERROR(SEARCH("Наименование инвестиционного проекта",Q84)))</formula>
    </cfRule>
  </conditionalFormatting>
  <conditionalFormatting sqref="Q84">
    <cfRule type="cellIs" dxfId="312" priority="313" operator="equal">
      <formula>0</formula>
    </cfRule>
  </conditionalFormatting>
  <conditionalFormatting sqref="AS85:AU85 AW85">
    <cfRule type="containsText" dxfId="311" priority="306" operator="containsText" text="Наименование инвестиционного проекта">
      <formula>NOT(ISERROR(SEARCH("Наименование инвестиционного проекта",AS85)))</formula>
    </cfRule>
  </conditionalFormatting>
  <conditionalFormatting sqref="AS85:AU85 AW85">
    <cfRule type="cellIs" dxfId="310" priority="305" operator="equal">
      <formula>0</formula>
    </cfRule>
  </conditionalFormatting>
  <conditionalFormatting sqref="BC85:BE85 BG85">
    <cfRule type="containsText" dxfId="309" priority="304" operator="containsText" text="Наименование инвестиционного проекта">
      <formula>NOT(ISERROR(SEARCH("Наименование инвестиционного проекта",BC85)))</formula>
    </cfRule>
  </conditionalFormatting>
  <conditionalFormatting sqref="BC85:BE85 BG85">
    <cfRule type="cellIs" dxfId="308" priority="303" operator="equal">
      <formula>0</formula>
    </cfRule>
  </conditionalFormatting>
  <conditionalFormatting sqref="BH85:BL85">
    <cfRule type="containsText" dxfId="307" priority="302" operator="containsText" text="Наименование инвестиционного проекта">
      <formula>NOT(ISERROR(SEARCH("Наименование инвестиционного проекта",BH85)))</formula>
    </cfRule>
  </conditionalFormatting>
  <conditionalFormatting sqref="BH85:BL85">
    <cfRule type="cellIs" dxfId="306" priority="301" operator="equal">
      <formula>0</formula>
    </cfRule>
  </conditionalFormatting>
  <conditionalFormatting sqref="BM85:BT85 BV85">
    <cfRule type="containsText" dxfId="305" priority="300" operator="containsText" text="Наименование инвестиционного проекта">
      <formula>NOT(ISERROR(SEARCH("Наименование инвестиционного проекта",BM85)))</formula>
    </cfRule>
  </conditionalFormatting>
  <conditionalFormatting sqref="BM85:BT85 BV85">
    <cfRule type="cellIs" dxfId="304" priority="299" operator="equal">
      <formula>0</formula>
    </cfRule>
  </conditionalFormatting>
  <conditionalFormatting sqref="BW85:CF85">
    <cfRule type="containsText" dxfId="303" priority="298" operator="containsText" text="Наименование инвестиционного проекта">
      <formula>NOT(ISERROR(SEARCH("Наименование инвестиционного проекта",BW85)))</formula>
    </cfRule>
  </conditionalFormatting>
  <conditionalFormatting sqref="BW85:CF85">
    <cfRule type="cellIs" dxfId="302" priority="297" operator="equal">
      <formula>0</formula>
    </cfRule>
  </conditionalFormatting>
  <conditionalFormatting sqref="CG85:CP85">
    <cfRule type="containsText" dxfId="301" priority="296" operator="containsText" text="Наименование инвестиционного проекта">
      <formula>NOT(ISERROR(SEARCH("Наименование инвестиционного проекта",CG85)))</formula>
    </cfRule>
  </conditionalFormatting>
  <conditionalFormatting sqref="CG85:CP85">
    <cfRule type="cellIs" dxfId="300" priority="295" operator="equal">
      <formula>0</formula>
    </cfRule>
  </conditionalFormatting>
  <conditionalFormatting sqref="CQ85:CZ85">
    <cfRule type="containsText" dxfId="299" priority="294" operator="containsText" text="Наименование инвестиционного проекта">
      <formula>NOT(ISERROR(SEARCH("Наименование инвестиционного проекта",CQ85)))</formula>
    </cfRule>
  </conditionalFormatting>
  <conditionalFormatting sqref="CQ85:CZ85">
    <cfRule type="cellIs" dxfId="298" priority="293" operator="equal">
      <formula>0</formula>
    </cfRule>
  </conditionalFormatting>
  <conditionalFormatting sqref="X85:Y85 AD85:AH85">
    <cfRule type="containsText" dxfId="297" priority="292" operator="containsText" text="Наименование инвестиционного проекта">
      <formula>NOT(ISERROR(SEARCH("Наименование инвестиционного проекта",X85)))</formula>
    </cfRule>
  </conditionalFormatting>
  <conditionalFormatting sqref="X85:Y85 AD85:AH85">
    <cfRule type="cellIs" dxfId="296" priority="291" operator="equal">
      <formula>0</formula>
    </cfRule>
  </conditionalFormatting>
  <conditionalFormatting sqref="O85">
    <cfRule type="containsText" dxfId="295" priority="290" operator="containsText" text="Наименование инвестиционного проекта">
      <formula>NOT(ISERROR(SEARCH("Наименование инвестиционного проекта",O85)))</formula>
    </cfRule>
  </conditionalFormatting>
  <conditionalFormatting sqref="O85">
    <cfRule type="cellIs" dxfId="294" priority="289" operator="equal">
      <formula>0</formula>
    </cfRule>
  </conditionalFormatting>
  <conditionalFormatting sqref="N85">
    <cfRule type="containsText" dxfId="293" priority="288" operator="containsText" text="Наименование инвестиционного проекта">
      <formula>NOT(ISERROR(SEARCH("Наименование инвестиционного проекта",N85)))</formula>
    </cfRule>
  </conditionalFormatting>
  <conditionalFormatting sqref="N85">
    <cfRule type="cellIs" dxfId="292" priority="287" operator="equal">
      <formula>0</formula>
    </cfRule>
  </conditionalFormatting>
  <conditionalFormatting sqref="I85">
    <cfRule type="containsText" dxfId="291" priority="286" operator="containsText" text="Наименование инвестиционного проекта">
      <formula>NOT(ISERROR(SEARCH("Наименование инвестиционного проекта",I85)))</formula>
    </cfRule>
  </conditionalFormatting>
  <conditionalFormatting sqref="I85">
    <cfRule type="cellIs" dxfId="290" priority="285" operator="equal">
      <formula>0</formula>
    </cfRule>
  </conditionalFormatting>
  <conditionalFormatting sqref="W85">
    <cfRule type="containsText" dxfId="289" priority="284" operator="containsText" text="Наименование инвестиционного проекта">
      <formula>NOT(ISERROR(SEARCH("Наименование инвестиционного проекта",W85)))</formula>
    </cfRule>
  </conditionalFormatting>
  <conditionalFormatting sqref="W85">
    <cfRule type="cellIs" dxfId="288" priority="283" operator="equal">
      <formula>0</formula>
    </cfRule>
  </conditionalFormatting>
  <conditionalFormatting sqref="V85">
    <cfRule type="containsText" dxfId="287" priority="282" operator="containsText" text="Наименование инвестиционного проекта">
      <formula>NOT(ISERROR(SEARCH("Наименование инвестиционного проекта",V85)))</formula>
    </cfRule>
  </conditionalFormatting>
  <conditionalFormatting sqref="V85">
    <cfRule type="cellIs" dxfId="286" priority="281" operator="equal">
      <formula>0</formula>
    </cfRule>
  </conditionalFormatting>
  <conditionalFormatting sqref="U85">
    <cfRule type="containsText" dxfId="285" priority="280" operator="containsText" text="Наименование инвестиционного проекта">
      <formula>NOT(ISERROR(SEARCH("Наименование инвестиционного проекта",U85)))</formula>
    </cfRule>
  </conditionalFormatting>
  <conditionalFormatting sqref="U85">
    <cfRule type="cellIs" dxfId="284" priority="279" operator="equal">
      <formula>0</formula>
    </cfRule>
  </conditionalFormatting>
  <conditionalFormatting sqref="T85">
    <cfRule type="containsText" dxfId="283" priority="278" operator="containsText" text="Наименование инвестиционного проекта">
      <formula>NOT(ISERROR(SEARCH("Наименование инвестиционного проекта",T85)))</formula>
    </cfRule>
  </conditionalFormatting>
  <conditionalFormatting sqref="T85">
    <cfRule type="cellIs" dxfId="282" priority="277" operator="equal">
      <formula>0</formula>
    </cfRule>
  </conditionalFormatting>
  <conditionalFormatting sqref="L85">
    <cfRule type="containsText" dxfId="281" priority="276" operator="containsText" text="Наименование инвестиционного проекта">
      <formula>NOT(ISERROR(SEARCH("Наименование инвестиционного проекта",L85)))</formula>
    </cfRule>
  </conditionalFormatting>
  <conditionalFormatting sqref="L85">
    <cfRule type="cellIs" dxfId="280" priority="275" operator="equal">
      <formula>0</formula>
    </cfRule>
  </conditionalFormatting>
  <conditionalFormatting sqref="BU85">
    <cfRule type="containsText" dxfId="279" priority="274" operator="containsText" text="Наименование инвестиционного проекта">
      <formula>NOT(ISERROR(SEARCH("Наименование инвестиционного проекта",BU85)))</formula>
    </cfRule>
  </conditionalFormatting>
  <conditionalFormatting sqref="BU85">
    <cfRule type="cellIs" dxfId="278" priority="273" operator="equal">
      <formula>0</formula>
    </cfRule>
  </conditionalFormatting>
  <conditionalFormatting sqref="AV85">
    <cfRule type="containsText" dxfId="277" priority="272" operator="containsText" text="Наименование инвестиционного проекта">
      <formula>NOT(ISERROR(SEARCH("Наименование инвестиционного проекта",AV85)))</formula>
    </cfRule>
  </conditionalFormatting>
  <conditionalFormatting sqref="AV85">
    <cfRule type="cellIs" dxfId="276" priority="271" operator="equal">
      <formula>0</formula>
    </cfRule>
  </conditionalFormatting>
  <conditionalFormatting sqref="BF85">
    <cfRule type="containsText" dxfId="275" priority="270" operator="containsText" text="Наименование инвестиционного проекта">
      <formula>NOT(ISERROR(SEARCH("Наименование инвестиционного проекта",BF85)))</formula>
    </cfRule>
  </conditionalFormatting>
  <conditionalFormatting sqref="BF85">
    <cfRule type="cellIs" dxfId="274" priority="269" operator="equal">
      <formula>0</formula>
    </cfRule>
  </conditionalFormatting>
  <conditionalFormatting sqref="Z85:AC85">
    <cfRule type="cellIs" dxfId="273" priority="267" operator="equal">
      <formula>0</formula>
    </cfRule>
  </conditionalFormatting>
  <conditionalFormatting sqref="Z85:AC85">
    <cfRule type="containsText" dxfId="272" priority="268" operator="containsText" text="Наименование инвестиционного проекта">
      <formula>NOT(ISERROR(SEARCH("Наименование инвестиционного проекта",Z85)))</formula>
    </cfRule>
  </conditionalFormatting>
  <conditionalFormatting sqref="AI85:AM85">
    <cfRule type="containsText" dxfId="271" priority="312" operator="containsText" text="Наименование инвестиционного проекта">
      <formula>NOT(ISERROR(SEARCH("Наименование инвестиционного проекта",AI85)))</formula>
    </cfRule>
  </conditionalFormatting>
  <conditionalFormatting sqref="AI85:AM85">
    <cfRule type="cellIs" dxfId="270" priority="311" operator="equal">
      <formula>0</formula>
    </cfRule>
  </conditionalFormatting>
  <conditionalFormatting sqref="AN85:AR85">
    <cfRule type="containsText" dxfId="269" priority="310" operator="containsText" text="Наименование инвестиционного проекта">
      <formula>NOT(ISERROR(SEARCH("Наименование инвестиционного проекта",AN85)))</formula>
    </cfRule>
  </conditionalFormatting>
  <conditionalFormatting sqref="AN85:AR85">
    <cfRule type="cellIs" dxfId="268" priority="309" operator="equal">
      <formula>0</formula>
    </cfRule>
  </conditionalFormatting>
  <conditionalFormatting sqref="AX85:BB85">
    <cfRule type="containsText" dxfId="267" priority="308" operator="containsText" text="Наименование инвестиционного проекта">
      <formula>NOT(ISERROR(SEARCH("Наименование инвестиционного проекта",AX85)))</formula>
    </cfRule>
  </conditionalFormatting>
  <conditionalFormatting sqref="AX85:BB85">
    <cfRule type="cellIs" dxfId="266" priority="307" operator="equal">
      <formula>0</formula>
    </cfRule>
  </conditionalFormatting>
  <conditionalFormatting sqref="Q85">
    <cfRule type="containsText" dxfId="265" priority="266" operator="containsText" text="Наименование инвестиционного проекта">
      <formula>NOT(ISERROR(SEARCH("Наименование инвестиционного проекта",Q85)))</formula>
    </cfRule>
  </conditionalFormatting>
  <conditionalFormatting sqref="Q85">
    <cfRule type="cellIs" dxfId="264" priority="265" operator="equal">
      <formula>0</formula>
    </cfRule>
  </conditionalFormatting>
  <conditionalFormatting sqref="AS88:AU88 AW88">
    <cfRule type="containsText" dxfId="263" priority="258" operator="containsText" text="Наименование инвестиционного проекта">
      <formula>NOT(ISERROR(SEARCH("Наименование инвестиционного проекта",AS88)))</formula>
    </cfRule>
  </conditionalFormatting>
  <conditionalFormatting sqref="AS88:AU88 AW88">
    <cfRule type="cellIs" dxfId="262" priority="257" operator="equal">
      <formula>0</formula>
    </cfRule>
  </conditionalFormatting>
  <conditionalFormatting sqref="BC88:BE88 BG88">
    <cfRule type="containsText" dxfId="261" priority="256" operator="containsText" text="Наименование инвестиционного проекта">
      <formula>NOT(ISERROR(SEARCH("Наименование инвестиционного проекта",BC88)))</formula>
    </cfRule>
  </conditionalFormatting>
  <conditionalFormatting sqref="BC88:BE88 BG88">
    <cfRule type="cellIs" dxfId="260" priority="255" operator="equal">
      <formula>0</formula>
    </cfRule>
  </conditionalFormatting>
  <conditionalFormatting sqref="BH88:BL88">
    <cfRule type="containsText" dxfId="259" priority="254" operator="containsText" text="Наименование инвестиционного проекта">
      <formula>NOT(ISERROR(SEARCH("Наименование инвестиционного проекта",BH88)))</formula>
    </cfRule>
  </conditionalFormatting>
  <conditionalFormatting sqref="BH88:BL88">
    <cfRule type="cellIs" dxfId="258" priority="253" operator="equal">
      <formula>0</formula>
    </cfRule>
  </conditionalFormatting>
  <conditionalFormatting sqref="BM88:BT88 BV88">
    <cfRule type="containsText" dxfId="257" priority="252" operator="containsText" text="Наименование инвестиционного проекта">
      <formula>NOT(ISERROR(SEARCH("Наименование инвестиционного проекта",BM88)))</formula>
    </cfRule>
  </conditionalFormatting>
  <conditionalFormatting sqref="BM88:BT88 BV88">
    <cfRule type="cellIs" dxfId="256" priority="251" operator="equal">
      <formula>0</formula>
    </cfRule>
  </conditionalFormatting>
  <conditionalFormatting sqref="BW88:CF88">
    <cfRule type="containsText" dxfId="255" priority="250" operator="containsText" text="Наименование инвестиционного проекта">
      <formula>NOT(ISERROR(SEARCH("Наименование инвестиционного проекта",BW88)))</formula>
    </cfRule>
  </conditionalFormatting>
  <conditionalFormatting sqref="BW88:CF88">
    <cfRule type="cellIs" dxfId="254" priority="249" operator="equal">
      <formula>0</formula>
    </cfRule>
  </conditionalFormatting>
  <conditionalFormatting sqref="CG88:CP88">
    <cfRule type="containsText" dxfId="253" priority="248" operator="containsText" text="Наименование инвестиционного проекта">
      <formula>NOT(ISERROR(SEARCH("Наименование инвестиционного проекта",CG88)))</formula>
    </cfRule>
  </conditionalFormatting>
  <conditionalFormatting sqref="CG88:CP88">
    <cfRule type="cellIs" dxfId="252" priority="247" operator="equal">
      <formula>0</formula>
    </cfRule>
  </conditionalFormatting>
  <conditionalFormatting sqref="CQ88:CZ88">
    <cfRule type="containsText" dxfId="251" priority="246" operator="containsText" text="Наименование инвестиционного проекта">
      <formula>NOT(ISERROR(SEARCH("Наименование инвестиционного проекта",CQ88)))</formula>
    </cfRule>
  </conditionalFormatting>
  <conditionalFormatting sqref="CQ88:CZ88">
    <cfRule type="cellIs" dxfId="250" priority="245" operator="equal">
      <formula>0</formula>
    </cfRule>
  </conditionalFormatting>
  <conditionalFormatting sqref="X88:Y88 AD88:AH88">
    <cfRule type="containsText" dxfId="249" priority="244" operator="containsText" text="Наименование инвестиционного проекта">
      <formula>NOT(ISERROR(SEARCH("Наименование инвестиционного проекта",X88)))</formula>
    </cfRule>
  </conditionalFormatting>
  <conditionalFormatting sqref="X88:Y88 AD88:AH88">
    <cfRule type="cellIs" dxfId="248" priority="243" operator="equal">
      <formula>0</formula>
    </cfRule>
  </conditionalFormatting>
  <conditionalFormatting sqref="O88">
    <cfRule type="containsText" dxfId="247" priority="242" operator="containsText" text="Наименование инвестиционного проекта">
      <formula>NOT(ISERROR(SEARCH("Наименование инвестиционного проекта",O88)))</formula>
    </cfRule>
  </conditionalFormatting>
  <conditionalFormatting sqref="O88">
    <cfRule type="cellIs" dxfId="246" priority="241" operator="equal">
      <formula>0</formula>
    </cfRule>
  </conditionalFormatting>
  <conditionalFormatting sqref="N88">
    <cfRule type="containsText" dxfId="245" priority="240" operator="containsText" text="Наименование инвестиционного проекта">
      <formula>NOT(ISERROR(SEARCH("Наименование инвестиционного проекта",N88)))</formula>
    </cfRule>
  </conditionalFormatting>
  <conditionalFormatting sqref="N88">
    <cfRule type="cellIs" dxfId="244" priority="239" operator="equal">
      <formula>0</formula>
    </cfRule>
  </conditionalFormatting>
  <conditionalFormatting sqref="I88">
    <cfRule type="containsText" dxfId="243" priority="238" operator="containsText" text="Наименование инвестиционного проекта">
      <formula>NOT(ISERROR(SEARCH("Наименование инвестиционного проекта",I88)))</formula>
    </cfRule>
  </conditionalFormatting>
  <conditionalFormatting sqref="I88">
    <cfRule type="cellIs" dxfId="242" priority="237" operator="equal">
      <formula>0</formula>
    </cfRule>
  </conditionalFormatting>
  <conditionalFormatting sqref="W88">
    <cfRule type="containsText" dxfId="241" priority="236" operator="containsText" text="Наименование инвестиционного проекта">
      <formula>NOT(ISERROR(SEARCH("Наименование инвестиционного проекта",W88)))</formula>
    </cfRule>
  </conditionalFormatting>
  <conditionalFormatting sqref="W88">
    <cfRule type="cellIs" dxfId="240" priority="235" operator="equal">
      <formula>0</formula>
    </cfRule>
  </conditionalFormatting>
  <conditionalFormatting sqref="V88">
    <cfRule type="containsText" dxfId="239" priority="234" operator="containsText" text="Наименование инвестиционного проекта">
      <formula>NOT(ISERROR(SEARCH("Наименование инвестиционного проекта",V88)))</formula>
    </cfRule>
  </conditionalFormatting>
  <conditionalFormatting sqref="V88">
    <cfRule type="cellIs" dxfId="238" priority="233" operator="equal">
      <formula>0</formula>
    </cfRule>
  </conditionalFormatting>
  <conditionalFormatting sqref="U88">
    <cfRule type="containsText" dxfId="237" priority="232" operator="containsText" text="Наименование инвестиционного проекта">
      <formula>NOT(ISERROR(SEARCH("Наименование инвестиционного проекта",U88)))</formula>
    </cfRule>
  </conditionalFormatting>
  <conditionalFormatting sqref="U88">
    <cfRule type="cellIs" dxfId="236" priority="231" operator="equal">
      <formula>0</formula>
    </cfRule>
  </conditionalFormatting>
  <conditionalFormatting sqref="T88">
    <cfRule type="containsText" dxfId="235" priority="230" operator="containsText" text="Наименование инвестиционного проекта">
      <formula>NOT(ISERROR(SEARCH("Наименование инвестиционного проекта",T88)))</formula>
    </cfRule>
  </conditionalFormatting>
  <conditionalFormatting sqref="T88">
    <cfRule type="cellIs" dxfId="234" priority="229" operator="equal">
      <formula>0</formula>
    </cfRule>
  </conditionalFormatting>
  <conditionalFormatting sqref="L88">
    <cfRule type="containsText" dxfId="233" priority="228" operator="containsText" text="Наименование инвестиционного проекта">
      <formula>NOT(ISERROR(SEARCH("Наименование инвестиционного проекта",L88)))</formula>
    </cfRule>
  </conditionalFormatting>
  <conditionalFormatting sqref="L88">
    <cfRule type="cellIs" dxfId="232" priority="227" operator="equal">
      <formula>0</formula>
    </cfRule>
  </conditionalFormatting>
  <conditionalFormatting sqref="BU88">
    <cfRule type="containsText" dxfId="231" priority="226" operator="containsText" text="Наименование инвестиционного проекта">
      <formula>NOT(ISERROR(SEARCH("Наименование инвестиционного проекта",BU88)))</formula>
    </cfRule>
  </conditionalFormatting>
  <conditionalFormatting sqref="BU88">
    <cfRule type="cellIs" dxfId="230" priority="225" operator="equal">
      <formula>0</formula>
    </cfRule>
  </conditionalFormatting>
  <conditionalFormatting sqref="AV88">
    <cfRule type="containsText" dxfId="229" priority="224" operator="containsText" text="Наименование инвестиционного проекта">
      <formula>NOT(ISERROR(SEARCH("Наименование инвестиционного проекта",AV88)))</formula>
    </cfRule>
  </conditionalFormatting>
  <conditionalFormatting sqref="AV88">
    <cfRule type="cellIs" dxfId="228" priority="223" operator="equal">
      <formula>0</formula>
    </cfRule>
  </conditionalFormatting>
  <conditionalFormatting sqref="BF88">
    <cfRule type="containsText" dxfId="227" priority="222" operator="containsText" text="Наименование инвестиционного проекта">
      <formula>NOT(ISERROR(SEARCH("Наименование инвестиционного проекта",BF88)))</formula>
    </cfRule>
  </conditionalFormatting>
  <conditionalFormatting sqref="BF88">
    <cfRule type="cellIs" dxfId="226" priority="221" operator="equal">
      <formula>0</formula>
    </cfRule>
  </conditionalFormatting>
  <conditionalFormatting sqref="Z88:AC88">
    <cfRule type="cellIs" dxfId="225" priority="219" operator="equal">
      <formula>0</formula>
    </cfRule>
  </conditionalFormatting>
  <conditionalFormatting sqref="Z88:AC88">
    <cfRule type="containsText" dxfId="224" priority="220" operator="containsText" text="Наименование инвестиционного проекта">
      <formula>NOT(ISERROR(SEARCH("Наименование инвестиционного проекта",Z88)))</formula>
    </cfRule>
  </conditionalFormatting>
  <conditionalFormatting sqref="AI88:AM88">
    <cfRule type="containsText" dxfId="223" priority="264" operator="containsText" text="Наименование инвестиционного проекта">
      <formula>NOT(ISERROR(SEARCH("Наименование инвестиционного проекта",AI88)))</formula>
    </cfRule>
  </conditionalFormatting>
  <conditionalFormatting sqref="AI88:AM88">
    <cfRule type="cellIs" dxfId="222" priority="263" operator="equal">
      <formula>0</formula>
    </cfRule>
  </conditionalFormatting>
  <conditionalFormatting sqref="AN88:AR88">
    <cfRule type="containsText" dxfId="221" priority="262" operator="containsText" text="Наименование инвестиционного проекта">
      <formula>NOT(ISERROR(SEARCH("Наименование инвестиционного проекта",AN88)))</formula>
    </cfRule>
  </conditionalFormatting>
  <conditionalFormatting sqref="AN88:AR88">
    <cfRule type="cellIs" dxfId="220" priority="261" operator="equal">
      <formula>0</formula>
    </cfRule>
  </conditionalFormatting>
  <conditionalFormatting sqref="AX88:BB88">
    <cfRule type="containsText" dxfId="219" priority="260" operator="containsText" text="Наименование инвестиционного проекта">
      <formula>NOT(ISERROR(SEARCH("Наименование инвестиционного проекта",AX88)))</formula>
    </cfRule>
  </conditionalFormatting>
  <conditionalFormatting sqref="AX88:BB88">
    <cfRule type="cellIs" dxfId="218" priority="259" operator="equal">
      <formula>0</formula>
    </cfRule>
  </conditionalFormatting>
  <conditionalFormatting sqref="Q88">
    <cfRule type="containsText" dxfId="217" priority="218" operator="containsText" text="Наименование инвестиционного проекта">
      <formula>NOT(ISERROR(SEARCH("Наименование инвестиционного проекта",Q88)))</formula>
    </cfRule>
  </conditionalFormatting>
  <conditionalFormatting sqref="Q88">
    <cfRule type="cellIs" dxfId="216" priority="217" operator="equal">
      <formula>0</formula>
    </cfRule>
  </conditionalFormatting>
  <conditionalFormatting sqref="AS99:AU99 AW99">
    <cfRule type="containsText" dxfId="215" priority="210" operator="containsText" text="Наименование инвестиционного проекта">
      <formula>NOT(ISERROR(SEARCH("Наименование инвестиционного проекта",AS99)))</formula>
    </cfRule>
  </conditionalFormatting>
  <conditionalFormatting sqref="AS99:AU99 AW99">
    <cfRule type="cellIs" dxfId="214" priority="209" operator="equal">
      <formula>0</formula>
    </cfRule>
  </conditionalFormatting>
  <conditionalFormatting sqref="BC99:BE99 BG99">
    <cfRule type="containsText" dxfId="213" priority="208" operator="containsText" text="Наименование инвестиционного проекта">
      <formula>NOT(ISERROR(SEARCH("Наименование инвестиционного проекта",BC99)))</formula>
    </cfRule>
  </conditionalFormatting>
  <conditionalFormatting sqref="BC99:BE99 BG99">
    <cfRule type="cellIs" dxfId="212" priority="207" operator="equal">
      <formula>0</formula>
    </cfRule>
  </conditionalFormatting>
  <conditionalFormatting sqref="BH99:BL99">
    <cfRule type="containsText" dxfId="211" priority="206" operator="containsText" text="Наименование инвестиционного проекта">
      <formula>NOT(ISERROR(SEARCH("Наименование инвестиционного проекта",BH99)))</formula>
    </cfRule>
  </conditionalFormatting>
  <conditionalFormatting sqref="BH99:BL99">
    <cfRule type="cellIs" dxfId="210" priority="205" operator="equal">
      <formula>0</formula>
    </cfRule>
  </conditionalFormatting>
  <conditionalFormatting sqref="BM99:BT99 BV99">
    <cfRule type="containsText" dxfId="209" priority="204" operator="containsText" text="Наименование инвестиционного проекта">
      <formula>NOT(ISERROR(SEARCH("Наименование инвестиционного проекта",BM99)))</formula>
    </cfRule>
  </conditionalFormatting>
  <conditionalFormatting sqref="BM99:BT99 BV99">
    <cfRule type="cellIs" dxfId="208" priority="203" operator="equal">
      <formula>0</formula>
    </cfRule>
  </conditionalFormatting>
  <conditionalFormatting sqref="BW99:CF99">
    <cfRule type="containsText" dxfId="207" priority="202" operator="containsText" text="Наименование инвестиционного проекта">
      <formula>NOT(ISERROR(SEARCH("Наименование инвестиционного проекта",BW99)))</formula>
    </cfRule>
  </conditionalFormatting>
  <conditionalFormatting sqref="BW99:CF99">
    <cfRule type="cellIs" dxfId="206" priority="201" operator="equal">
      <formula>0</formula>
    </cfRule>
  </conditionalFormatting>
  <conditionalFormatting sqref="CG99:CP99">
    <cfRule type="containsText" dxfId="205" priority="200" operator="containsText" text="Наименование инвестиционного проекта">
      <formula>NOT(ISERROR(SEARCH("Наименование инвестиционного проекта",CG99)))</formula>
    </cfRule>
  </conditionalFormatting>
  <conditionalFormatting sqref="CG99:CP99">
    <cfRule type="cellIs" dxfId="204" priority="199" operator="equal">
      <formula>0</formula>
    </cfRule>
  </conditionalFormatting>
  <conditionalFormatting sqref="CQ99:CZ99">
    <cfRule type="containsText" dxfId="203" priority="198" operator="containsText" text="Наименование инвестиционного проекта">
      <formula>NOT(ISERROR(SEARCH("Наименование инвестиционного проекта",CQ99)))</formula>
    </cfRule>
  </conditionalFormatting>
  <conditionalFormatting sqref="CQ99:CZ99">
    <cfRule type="cellIs" dxfId="202" priority="197" operator="equal">
      <formula>0</formula>
    </cfRule>
  </conditionalFormatting>
  <conditionalFormatting sqref="X99:Y99 AD99:AH99">
    <cfRule type="containsText" dxfId="201" priority="196" operator="containsText" text="Наименование инвестиционного проекта">
      <formula>NOT(ISERROR(SEARCH("Наименование инвестиционного проекта",X99)))</formula>
    </cfRule>
  </conditionalFormatting>
  <conditionalFormatting sqref="X99:Y99 AD99:AH99">
    <cfRule type="cellIs" dxfId="200" priority="195" operator="equal">
      <formula>0</formula>
    </cfRule>
  </conditionalFormatting>
  <conditionalFormatting sqref="O99">
    <cfRule type="containsText" dxfId="199" priority="194" operator="containsText" text="Наименование инвестиционного проекта">
      <formula>NOT(ISERROR(SEARCH("Наименование инвестиционного проекта",O99)))</formula>
    </cfRule>
  </conditionalFormatting>
  <conditionalFormatting sqref="O99">
    <cfRule type="cellIs" dxfId="198" priority="193" operator="equal">
      <formula>0</formula>
    </cfRule>
  </conditionalFormatting>
  <conditionalFormatting sqref="N99">
    <cfRule type="containsText" dxfId="197" priority="192" operator="containsText" text="Наименование инвестиционного проекта">
      <formula>NOT(ISERROR(SEARCH("Наименование инвестиционного проекта",N99)))</formula>
    </cfRule>
  </conditionalFormatting>
  <conditionalFormatting sqref="N99">
    <cfRule type="cellIs" dxfId="196" priority="191" operator="equal">
      <formula>0</formula>
    </cfRule>
  </conditionalFormatting>
  <conditionalFormatting sqref="I99">
    <cfRule type="containsText" dxfId="195" priority="190" operator="containsText" text="Наименование инвестиционного проекта">
      <formula>NOT(ISERROR(SEARCH("Наименование инвестиционного проекта",I99)))</formula>
    </cfRule>
  </conditionalFormatting>
  <conditionalFormatting sqref="I99">
    <cfRule type="cellIs" dxfId="194" priority="189" operator="equal">
      <formula>0</formula>
    </cfRule>
  </conditionalFormatting>
  <conditionalFormatting sqref="W99">
    <cfRule type="containsText" dxfId="193" priority="188" operator="containsText" text="Наименование инвестиционного проекта">
      <formula>NOT(ISERROR(SEARCH("Наименование инвестиционного проекта",W99)))</formula>
    </cfRule>
  </conditionalFormatting>
  <conditionalFormatting sqref="W99">
    <cfRule type="cellIs" dxfId="192" priority="187" operator="equal">
      <formula>0</formula>
    </cfRule>
  </conditionalFormatting>
  <conditionalFormatting sqref="V99">
    <cfRule type="containsText" dxfId="191" priority="186" operator="containsText" text="Наименование инвестиционного проекта">
      <formula>NOT(ISERROR(SEARCH("Наименование инвестиционного проекта",V99)))</formula>
    </cfRule>
  </conditionalFormatting>
  <conditionalFormatting sqref="V99">
    <cfRule type="cellIs" dxfId="190" priority="185" operator="equal">
      <formula>0</formula>
    </cfRule>
  </conditionalFormatting>
  <conditionalFormatting sqref="U99">
    <cfRule type="containsText" dxfId="189" priority="184" operator="containsText" text="Наименование инвестиционного проекта">
      <formula>NOT(ISERROR(SEARCH("Наименование инвестиционного проекта",U99)))</formula>
    </cfRule>
  </conditionalFormatting>
  <conditionalFormatting sqref="U99">
    <cfRule type="cellIs" dxfId="188" priority="183" operator="equal">
      <formula>0</formula>
    </cfRule>
  </conditionalFormatting>
  <conditionalFormatting sqref="T99">
    <cfRule type="containsText" dxfId="187" priority="182" operator="containsText" text="Наименование инвестиционного проекта">
      <formula>NOT(ISERROR(SEARCH("Наименование инвестиционного проекта",T99)))</formula>
    </cfRule>
  </conditionalFormatting>
  <conditionalFormatting sqref="T99">
    <cfRule type="cellIs" dxfId="186" priority="181" operator="equal">
      <formula>0</formula>
    </cfRule>
  </conditionalFormatting>
  <conditionalFormatting sqref="L99">
    <cfRule type="containsText" dxfId="185" priority="180" operator="containsText" text="Наименование инвестиционного проекта">
      <formula>NOT(ISERROR(SEARCH("Наименование инвестиционного проекта",L99)))</formula>
    </cfRule>
  </conditionalFormatting>
  <conditionalFormatting sqref="L99">
    <cfRule type="cellIs" dxfId="184" priority="179" operator="equal">
      <formula>0</formula>
    </cfRule>
  </conditionalFormatting>
  <conditionalFormatting sqref="BU99">
    <cfRule type="containsText" dxfId="183" priority="178" operator="containsText" text="Наименование инвестиционного проекта">
      <formula>NOT(ISERROR(SEARCH("Наименование инвестиционного проекта",BU99)))</formula>
    </cfRule>
  </conditionalFormatting>
  <conditionalFormatting sqref="BU99">
    <cfRule type="cellIs" dxfId="182" priority="177" operator="equal">
      <formula>0</formula>
    </cfRule>
  </conditionalFormatting>
  <conditionalFormatting sqref="AV99">
    <cfRule type="containsText" dxfId="181" priority="176" operator="containsText" text="Наименование инвестиционного проекта">
      <formula>NOT(ISERROR(SEARCH("Наименование инвестиционного проекта",AV99)))</formula>
    </cfRule>
  </conditionalFormatting>
  <conditionalFormatting sqref="AV99">
    <cfRule type="cellIs" dxfId="180" priority="175" operator="equal">
      <formula>0</formula>
    </cfRule>
  </conditionalFormatting>
  <conditionalFormatting sqref="BF99">
    <cfRule type="containsText" dxfId="179" priority="174" operator="containsText" text="Наименование инвестиционного проекта">
      <formula>NOT(ISERROR(SEARCH("Наименование инвестиционного проекта",BF99)))</formula>
    </cfRule>
  </conditionalFormatting>
  <conditionalFormatting sqref="BF99">
    <cfRule type="cellIs" dxfId="178" priority="173" operator="equal">
      <formula>0</formula>
    </cfRule>
  </conditionalFormatting>
  <conditionalFormatting sqref="Z99:AC99">
    <cfRule type="cellIs" dxfId="177" priority="171" operator="equal">
      <formula>0</formula>
    </cfRule>
  </conditionalFormatting>
  <conditionalFormatting sqref="Z99:AC99">
    <cfRule type="containsText" dxfId="176" priority="172" operator="containsText" text="Наименование инвестиционного проекта">
      <formula>NOT(ISERROR(SEARCH("Наименование инвестиционного проекта",Z99)))</formula>
    </cfRule>
  </conditionalFormatting>
  <conditionalFormatting sqref="AI99:AM99">
    <cfRule type="containsText" dxfId="175" priority="216" operator="containsText" text="Наименование инвестиционного проекта">
      <formula>NOT(ISERROR(SEARCH("Наименование инвестиционного проекта",AI99)))</formula>
    </cfRule>
  </conditionalFormatting>
  <conditionalFormatting sqref="AI99:AM99">
    <cfRule type="cellIs" dxfId="174" priority="215" operator="equal">
      <formula>0</formula>
    </cfRule>
  </conditionalFormatting>
  <conditionalFormatting sqref="AN99:AR99">
    <cfRule type="containsText" dxfId="173" priority="214" operator="containsText" text="Наименование инвестиционного проекта">
      <formula>NOT(ISERROR(SEARCH("Наименование инвестиционного проекта",AN99)))</formula>
    </cfRule>
  </conditionalFormatting>
  <conditionalFormatting sqref="AN99:AR99">
    <cfRule type="cellIs" dxfId="172" priority="213" operator="equal">
      <formula>0</formula>
    </cfRule>
  </conditionalFormatting>
  <conditionalFormatting sqref="AX99:BB99">
    <cfRule type="containsText" dxfId="171" priority="212" operator="containsText" text="Наименование инвестиционного проекта">
      <formula>NOT(ISERROR(SEARCH("Наименование инвестиционного проекта",AX99)))</formula>
    </cfRule>
  </conditionalFormatting>
  <conditionalFormatting sqref="AX99:BB99">
    <cfRule type="cellIs" dxfId="170" priority="211" operator="equal">
      <formula>0</formula>
    </cfRule>
  </conditionalFormatting>
  <conditionalFormatting sqref="Q99">
    <cfRule type="containsText" dxfId="169" priority="170" operator="containsText" text="Наименование инвестиционного проекта">
      <formula>NOT(ISERROR(SEARCH("Наименование инвестиционного проекта",Q99)))</formula>
    </cfRule>
  </conditionalFormatting>
  <conditionalFormatting sqref="Q99">
    <cfRule type="cellIs" dxfId="168" priority="169" operator="equal">
      <formula>0</formula>
    </cfRule>
  </conditionalFormatting>
  <conditionalFormatting sqref="AS121:AU121 AW121">
    <cfRule type="containsText" dxfId="167" priority="162" operator="containsText" text="Наименование инвестиционного проекта">
      <formula>NOT(ISERROR(SEARCH("Наименование инвестиционного проекта",AS121)))</formula>
    </cfRule>
  </conditionalFormatting>
  <conditionalFormatting sqref="AS121:AU121 AW121">
    <cfRule type="cellIs" dxfId="166" priority="161" operator="equal">
      <formula>0</formula>
    </cfRule>
  </conditionalFormatting>
  <conditionalFormatting sqref="BC121:BE121 BG121">
    <cfRule type="containsText" dxfId="165" priority="160" operator="containsText" text="Наименование инвестиционного проекта">
      <formula>NOT(ISERROR(SEARCH("Наименование инвестиционного проекта",BC121)))</formula>
    </cfRule>
  </conditionalFormatting>
  <conditionalFormatting sqref="BC121:BE121 BG121">
    <cfRule type="cellIs" dxfId="164" priority="159" operator="equal">
      <formula>0</formula>
    </cfRule>
  </conditionalFormatting>
  <conditionalFormatting sqref="BH121:BL121">
    <cfRule type="containsText" dxfId="163" priority="158" operator="containsText" text="Наименование инвестиционного проекта">
      <formula>NOT(ISERROR(SEARCH("Наименование инвестиционного проекта",BH121)))</formula>
    </cfRule>
  </conditionalFormatting>
  <conditionalFormatting sqref="BH121:BL121">
    <cfRule type="cellIs" dxfId="162" priority="157" operator="equal">
      <formula>0</formula>
    </cfRule>
  </conditionalFormatting>
  <conditionalFormatting sqref="BM121:BT121 BV121">
    <cfRule type="containsText" dxfId="161" priority="156" operator="containsText" text="Наименование инвестиционного проекта">
      <formula>NOT(ISERROR(SEARCH("Наименование инвестиционного проекта",BM121)))</formula>
    </cfRule>
  </conditionalFormatting>
  <conditionalFormatting sqref="BM121:BT121 BV121">
    <cfRule type="cellIs" dxfId="160" priority="155" operator="equal">
      <formula>0</formula>
    </cfRule>
  </conditionalFormatting>
  <conditionalFormatting sqref="BW121:CF121">
    <cfRule type="containsText" dxfId="159" priority="154" operator="containsText" text="Наименование инвестиционного проекта">
      <formula>NOT(ISERROR(SEARCH("Наименование инвестиционного проекта",BW121)))</formula>
    </cfRule>
  </conditionalFormatting>
  <conditionalFormatting sqref="BW121:CF121">
    <cfRule type="cellIs" dxfId="158" priority="153" operator="equal">
      <formula>0</formula>
    </cfRule>
  </conditionalFormatting>
  <conditionalFormatting sqref="CG121:CP121">
    <cfRule type="containsText" dxfId="157" priority="152" operator="containsText" text="Наименование инвестиционного проекта">
      <formula>NOT(ISERROR(SEARCH("Наименование инвестиционного проекта",CG121)))</formula>
    </cfRule>
  </conditionalFormatting>
  <conditionalFormatting sqref="CG121:CP121">
    <cfRule type="cellIs" dxfId="156" priority="151" operator="equal">
      <formula>0</formula>
    </cfRule>
  </conditionalFormatting>
  <conditionalFormatting sqref="CQ121:CZ121">
    <cfRule type="containsText" dxfId="155" priority="150" operator="containsText" text="Наименование инвестиционного проекта">
      <formula>NOT(ISERROR(SEARCH("Наименование инвестиционного проекта",CQ121)))</formula>
    </cfRule>
  </conditionalFormatting>
  <conditionalFormatting sqref="CQ121:CZ121">
    <cfRule type="cellIs" dxfId="154" priority="149" operator="equal">
      <formula>0</formula>
    </cfRule>
  </conditionalFormatting>
  <conditionalFormatting sqref="X121:Y121 AD121:AH121">
    <cfRule type="containsText" dxfId="153" priority="148" operator="containsText" text="Наименование инвестиционного проекта">
      <formula>NOT(ISERROR(SEARCH("Наименование инвестиционного проекта",X121)))</formula>
    </cfRule>
  </conditionalFormatting>
  <conditionalFormatting sqref="X121:Y121 AD121:AH121">
    <cfRule type="cellIs" dxfId="152" priority="147" operator="equal">
      <formula>0</formula>
    </cfRule>
  </conditionalFormatting>
  <conditionalFormatting sqref="O121">
    <cfRule type="containsText" dxfId="151" priority="146" operator="containsText" text="Наименование инвестиционного проекта">
      <formula>NOT(ISERROR(SEARCH("Наименование инвестиционного проекта",O121)))</formula>
    </cfRule>
  </conditionalFormatting>
  <conditionalFormatting sqref="O121">
    <cfRule type="cellIs" dxfId="150" priority="145" operator="equal">
      <formula>0</formula>
    </cfRule>
  </conditionalFormatting>
  <conditionalFormatting sqref="N121">
    <cfRule type="containsText" dxfId="149" priority="144" operator="containsText" text="Наименование инвестиционного проекта">
      <formula>NOT(ISERROR(SEARCH("Наименование инвестиционного проекта",N121)))</formula>
    </cfRule>
  </conditionalFormatting>
  <conditionalFormatting sqref="N121">
    <cfRule type="cellIs" dxfId="148" priority="143" operator="equal">
      <formula>0</formula>
    </cfRule>
  </conditionalFormatting>
  <conditionalFormatting sqref="I121">
    <cfRule type="containsText" dxfId="147" priority="142" operator="containsText" text="Наименование инвестиционного проекта">
      <formula>NOT(ISERROR(SEARCH("Наименование инвестиционного проекта",I121)))</formula>
    </cfRule>
  </conditionalFormatting>
  <conditionalFormatting sqref="I121">
    <cfRule type="cellIs" dxfId="146" priority="141" operator="equal">
      <formula>0</formula>
    </cfRule>
  </conditionalFormatting>
  <conditionalFormatting sqref="W121">
    <cfRule type="containsText" dxfId="145" priority="140" operator="containsText" text="Наименование инвестиционного проекта">
      <formula>NOT(ISERROR(SEARCH("Наименование инвестиционного проекта",W121)))</formula>
    </cfRule>
  </conditionalFormatting>
  <conditionalFormatting sqref="W121">
    <cfRule type="cellIs" dxfId="144" priority="139" operator="equal">
      <formula>0</formula>
    </cfRule>
  </conditionalFormatting>
  <conditionalFormatting sqref="V121">
    <cfRule type="containsText" dxfId="143" priority="138" operator="containsText" text="Наименование инвестиционного проекта">
      <formula>NOT(ISERROR(SEARCH("Наименование инвестиционного проекта",V121)))</formula>
    </cfRule>
  </conditionalFormatting>
  <conditionalFormatting sqref="V121">
    <cfRule type="cellIs" dxfId="142" priority="137" operator="equal">
      <formula>0</formula>
    </cfRule>
  </conditionalFormatting>
  <conditionalFormatting sqref="U121">
    <cfRule type="containsText" dxfId="141" priority="136" operator="containsText" text="Наименование инвестиционного проекта">
      <formula>NOT(ISERROR(SEARCH("Наименование инвестиционного проекта",U121)))</formula>
    </cfRule>
  </conditionalFormatting>
  <conditionalFormatting sqref="U121">
    <cfRule type="cellIs" dxfId="140" priority="135" operator="equal">
      <formula>0</formula>
    </cfRule>
  </conditionalFormatting>
  <conditionalFormatting sqref="T121">
    <cfRule type="containsText" dxfId="139" priority="134" operator="containsText" text="Наименование инвестиционного проекта">
      <formula>NOT(ISERROR(SEARCH("Наименование инвестиционного проекта",T121)))</formula>
    </cfRule>
  </conditionalFormatting>
  <conditionalFormatting sqref="T121">
    <cfRule type="cellIs" dxfId="138" priority="133" operator="equal">
      <formula>0</formula>
    </cfRule>
  </conditionalFormatting>
  <conditionalFormatting sqref="L121">
    <cfRule type="containsText" dxfId="137" priority="132" operator="containsText" text="Наименование инвестиционного проекта">
      <formula>NOT(ISERROR(SEARCH("Наименование инвестиционного проекта",L121)))</formula>
    </cfRule>
  </conditionalFormatting>
  <conditionalFormatting sqref="L121">
    <cfRule type="cellIs" dxfId="136" priority="131" operator="equal">
      <formula>0</formula>
    </cfRule>
  </conditionalFormatting>
  <conditionalFormatting sqref="BU121">
    <cfRule type="containsText" dxfId="135" priority="130" operator="containsText" text="Наименование инвестиционного проекта">
      <formula>NOT(ISERROR(SEARCH("Наименование инвестиционного проекта",BU121)))</formula>
    </cfRule>
  </conditionalFormatting>
  <conditionalFormatting sqref="BU121">
    <cfRule type="cellIs" dxfId="134" priority="129" operator="equal">
      <formula>0</formula>
    </cfRule>
  </conditionalFormatting>
  <conditionalFormatting sqref="AV121">
    <cfRule type="containsText" dxfId="133" priority="128" operator="containsText" text="Наименование инвестиционного проекта">
      <formula>NOT(ISERROR(SEARCH("Наименование инвестиционного проекта",AV121)))</formula>
    </cfRule>
  </conditionalFormatting>
  <conditionalFormatting sqref="AV121">
    <cfRule type="cellIs" dxfId="132" priority="127" operator="equal">
      <formula>0</formula>
    </cfRule>
  </conditionalFormatting>
  <conditionalFormatting sqref="BF121">
    <cfRule type="containsText" dxfId="131" priority="126" operator="containsText" text="Наименование инвестиционного проекта">
      <formula>NOT(ISERROR(SEARCH("Наименование инвестиционного проекта",BF121)))</formula>
    </cfRule>
  </conditionalFormatting>
  <conditionalFormatting sqref="BF121">
    <cfRule type="cellIs" dxfId="130" priority="125" operator="equal">
      <formula>0</formula>
    </cfRule>
  </conditionalFormatting>
  <conditionalFormatting sqref="Z121:AC121">
    <cfRule type="cellIs" dxfId="129" priority="123" operator="equal">
      <formula>0</formula>
    </cfRule>
  </conditionalFormatting>
  <conditionalFormatting sqref="Z121:AC121">
    <cfRule type="containsText" dxfId="128" priority="124" operator="containsText" text="Наименование инвестиционного проекта">
      <formula>NOT(ISERROR(SEARCH("Наименование инвестиционного проекта",Z121)))</formula>
    </cfRule>
  </conditionalFormatting>
  <conditionalFormatting sqref="AI121:AM121">
    <cfRule type="containsText" dxfId="127" priority="168" operator="containsText" text="Наименование инвестиционного проекта">
      <formula>NOT(ISERROR(SEARCH("Наименование инвестиционного проекта",AI121)))</formula>
    </cfRule>
  </conditionalFormatting>
  <conditionalFormatting sqref="AI121:AM121">
    <cfRule type="cellIs" dxfId="126" priority="167" operator="equal">
      <formula>0</formula>
    </cfRule>
  </conditionalFormatting>
  <conditionalFormatting sqref="AN121:AR121">
    <cfRule type="containsText" dxfId="125" priority="166" operator="containsText" text="Наименование инвестиционного проекта">
      <formula>NOT(ISERROR(SEARCH("Наименование инвестиционного проекта",AN121)))</formula>
    </cfRule>
  </conditionalFormatting>
  <conditionalFormatting sqref="AN121:AR121">
    <cfRule type="cellIs" dxfId="124" priority="165" operator="equal">
      <formula>0</formula>
    </cfRule>
  </conditionalFormatting>
  <conditionalFormatting sqref="AX121:BB121">
    <cfRule type="containsText" dxfId="123" priority="164" operator="containsText" text="Наименование инвестиционного проекта">
      <formula>NOT(ISERROR(SEARCH("Наименование инвестиционного проекта",AX121)))</formula>
    </cfRule>
  </conditionalFormatting>
  <conditionalFormatting sqref="AX121:BB121">
    <cfRule type="cellIs" dxfId="122" priority="163" operator="equal">
      <formula>0</formula>
    </cfRule>
  </conditionalFormatting>
  <conditionalFormatting sqref="Q121">
    <cfRule type="containsText" dxfId="121" priority="122" operator="containsText" text="Наименование инвестиционного проекта">
      <formula>NOT(ISERROR(SEARCH("Наименование инвестиционного проекта",Q121)))</formula>
    </cfRule>
  </conditionalFormatting>
  <conditionalFormatting sqref="Q121">
    <cfRule type="cellIs" dxfId="120" priority="121" operator="equal">
      <formula>0</formula>
    </cfRule>
  </conditionalFormatting>
  <conditionalFormatting sqref="AS122:AU123 AW122:AW123 AW125:AW132 AS125:AU132">
    <cfRule type="containsText" dxfId="119" priority="114" operator="containsText" text="Наименование инвестиционного проекта">
      <formula>NOT(ISERROR(SEARCH("Наименование инвестиционного проекта",AS122)))</formula>
    </cfRule>
  </conditionalFormatting>
  <conditionalFormatting sqref="AS122:AU123 AW122:AW123 AW125:AW132 AS125:AU132">
    <cfRule type="cellIs" dxfId="118" priority="113" operator="equal">
      <formula>0</formula>
    </cfRule>
  </conditionalFormatting>
  <conditionalFormatting sqref="BC122:BE123 BG122:BG123 BG125:BG132 BC125:BE132">
    <cfRule type="containsText" dxfId="117" priority="112" operator="containsText" text="Наименование инвестиционного проекта">
      <formula>NOT(ISERROR(SEARCH("Наименование инвестиционного проекта",BC122)))</formula>
    </cfRule>
  </conditionalFormatting>
  <conditionalFormatting sqref="BC122:BE123 BG122:BG123 BG125:BG132 BC125:BE132">
    <cfRule type="cellIs" dxfId="116" priority="111" operator="equal">
      <formula>0</formula>
    </cfRule>
  </conditionalFormatting>
  <conditionalFormatting sqref="BH122:BL123 BH125:BL132">
    <cfRule type="containsText" dxfId="115" priority="110" operator="containsText" text="Наименование инвестиционного проекта">
      <formula>NOT(ISERROR(SEARCH("Наименование инвестиционного проекта",BH122)))</formula>
    </cfRule>
  </conditionalFormatting>
  <conditionalFormatting sqref="BH122:BL123 BH125:BL132">
    <cfRule type="cellIs" dxfId="114" priority="109" operator="equal">
      <formula>0</formula>
    </cfRule>
  </conditionalFormatting>
  <conditionalFormatting sqref="BM122:BT123 BV122:BV123 BV125:BV132 BM125:BT132">
    <cfRule type="containsText" dxfId="113" priority="108" operator="containsText" text="Наименование инвестиционного проекта">
      <formula>NOT(ISERROR(SEARCH("Наименование инвестиционного проекта",BM122)))</formula>
    </cfRule>
  </conditionalFormatting>
  <conditionalFormatting sqref="BM122:BT123 BV122:BV123 BV125:BV132 BM125:BT132">
    <cfRule type="cellIs" dxfId="112" priority="107" operator="equal">
      <formula>0</formula>
    </cfRule>
  </conditionalFormatting>
  <conditionalFormatting sqref="BW122:CF123 BW125:CF132">
    <cfRule type="containsText" dxfId="111" priority="106" operator="containsText" text="Наименование инвестиционного проекта">
      <formula>NOT(ISERROR(SEARCH("Наименование инвестиционного проекта",BW122)))</formula>
    </cfRule>
  </conditionalFormatting>
  <conditionalFormatting sqref="BW122:CF123 BW125:CF132">
    <cfRule type="cellIs" dxfId="110" priority="105" operator="equal">
      <formula>0</formula>
    </cfRule>
  </conditionalFormatting>
  <conditionalFormatting sqref="CG122:CP123 CG125:CP132">
    <cfRule type="containsText" dxfId="109" priority="104" operator="containsText" text="Наименование инвестиционного проекта">
      <formula>NOT(ISERROR(SEARCH("Наименование инвестиционного проекта",CG122)))</formula>
    </cfRule>
  </conditionalFormatting>
  <conditionalFormatting sqref="CG122:CP123 CG125:CP132">
    <cfRule type="cellIs" dxfId="108" priority="103" operator="equal">
      <formula>0</formula>
    </cfRule>
  </conditionalFormatting>
  <conditionalFormatting sqref="CQ122:CZ123 CQ125:CZ132">
    <cfRule type="containsText" dxfId="107" priority="102" operator="containsText" text="Наименование инвестиционного проекта">
      <formula>NOT(ISERROR(SEARCH("Наименование инвестиционного проекта",CQ122)))</formula>
    </cfRule>
  </conditionalFormatting>
  <conditionalFormatting sqref="CQ122:CZ123 CQ125:CZ132">
    <cfRule type="cellIs" dxfId="106" priority="101" operator="equal">
      <formula>0</formula>
    </cfRule>
  </conditionalFormatting>
  <conditionalFormatting sqref="X122:Y123 AD122:AH123 AD125:AH132 X125:Y132">
    <cfRule type="containsText" dxfId="105" priority="100" operator="containsText" text="Наименование инвестиционного проекта">
      <formula>NOT(ISERROR(SEARCH("Наименование инвестиционного проекта",X122)))</formula>
    </cfRule>
  </conditionalFormatting>
  <conditionalFormatting sqref="X122:Y123 AD122:AH123 AD125:AH132 X125:Y132">
    <cfRule type="cellIs" dxfId="104" priority="99" operator="equal">
      <formula>0</formula>
    </cfRule>
  </conditionalFormatting>
  <conditionalFormatting sqref="O122:O123 O125:O132">
    <cfRule type="containsText" dxfId="103" priority="98" operator="containsText" text="Наименование инвестиционного проекта">
      <formula>NOT(ISERROR(SEARCH("Наименование инвестиционного проекта",O122)))</formula>
    </cfRule>
  </conditionalFormatting>
  <conditionalFormatting sqref="O122:O123 O125:O132">
    <cfRule type="cellIs" dxfId="102" priority="97" operator="equal">
      <formula>0</formula>
    </cfRule>
  </conditionalFormatting>
  <conditionalFormatting sqref="N122:N123 N125:N132">
    <cfRule type="containsText" dxfId="101" priority="96" operator="containsText" text="Наименование инвестиционного проекта">
      <formula>NOT(ISERROR(SEARCH("Наименование инвестиционного проекта",N122)))</formula>
    </cfRule>
  </conditionalFormatting>
  <conditionalFormatting sqref="N122:N123 N125:N132">
    <cfRule type="cellIs" dxfId="100" priority="95" operator="equal">
      <formula>0</formula>
    </cfRule>
  </conditionalFormatting>
  <conditionalFormatting sqref="I122:I123 I125:I132">
    <cfRule type="containsText" dxfId="99" priority="94" operator="containsText" text="Наименование инвестиционного проекта">
      <formula>NOT(ISERROR(SEARCH("Наименование инвестиционного проекта",I122)))</formula>
    </cfRule>
  </conditionalFormatting>
  <conditionalFormatting sqref="I122:I123 I125:I132">
    <cfRule type="cellIs" dxfId="98" priority="93" operator="equal">
      <formula>0</formula>
    </cfRule>
  </conditionalFormatting>
  <conditionalFormatting sqref="W122:W123 W125:W132">
    <cfRule type="containsText" dxfId="97" priority="92" operator="containsText" text="Наименование инвестиционного проекта">
      <formula>NOT(ISERROR(SEARCH("Наименование инвестиционного проекта",W122)))</formula>
    </cfRule>
  </conditionalFormatting>
  <conditionalFormatting sqref="W122:W123 W125:W132">
    <cfRule type="cellIs" dxfId="96" priority="91" operator="equal">
      <formula>0</formula>
    </cfRule>
  </conditionalFormatting>
  <conditionalFormatting sqref="V122:V123 V125:V132">
    <cfRule type="containsText" dxfId="95" priority="90" operator="containsText" text="Наименование инвестиционного проекта">
      <formula>NOT(ISERROR(SEARCH("Наименование инвестиционного проекта",V122)))</formula>
    </cfRule>
  </conditionalFormatting>
  <conditionalFormatting sqref="V122:V123 V125:V132">
    <cfRule type="cellIs" dxfId="94" priority="89" operator="equal">
      <formula>0</formula>
    </cfRule>
  </conditionalFormatting>
  <conditionalFormatting sqref="U122:U123 U125:U132">
    <cfRule type="containsText" dxfId="93" priority="88" operator="containsText" text="Наименование инвестиционного проекта">
      <formula>NOT(ISERROR(SEARCH("Наименование инвестиционного проекта",U122)))</formula>
    </cfRule>
  </conditionalFormatting>
  <conditionalFormatting sqref="U122:U123 U125:U132">
    <cfRule type="cellIs" dxfId="92" priority="87" operator="equal">
      <formula>0</formula>
    </cfRule>
  </conditionalFormatting>
  <conditionalFormatting sqref="T122:T123 T125:T132">
    <cfRule type="containsText" dxfId="91" priority="86" operator="containsText" text="Наименование инвестиционного проекта">
      <formula>NOT(ISERROR(SEARCH("Наименование инвестиционного проекта",T122)))</formula>
    </cfRule>
  </conditionalFormatting>
  <conditionalFormatting sqref="T122:T123 T125:T132">
    <cfRule type="cellIs" dxfId="90" priority="85" operator="equal">
      <formula>0</formula>
    </cfRule>
  </conditionalFormatting>
  <conditionalFormatting sqref="L122:L123 L125:L132">
    <cfRule type="containsText" dxfId="89" priority="84" operator="containsText" text="Наименование инвестиционного проекта">
      <formula>NOT(ISERROR(SEARCH("Наименование инвестиционного проекта",L122)))</formula>
    </cfRule>
  </conditionalFormatting>
  <conditionalFormatting sqref="L122:L123 L125:L132">
    <cfRule type="cellIs" dxfId="88" priority="83" operator="equal">
      <formula>0</formula>
    </cfRule>
  </conditionalFormatting>
  <conditionalFormatting sqref="BU122:BU123 BU125:BU132">
    <cfRule type="containsText" dxfId="87" priority="82" operator="containsText" text="Наименование инвестиционного проекта">
      <formula>NOT(ISERROR(SEARCH("Наименование инвестиционного проекта",BU122)))</formula>
    </cfRule>
  </conditionalFormatting>
  <conditionalFormatting sqref="BU122:BU123 BU125:BU132">
    <cfRule type="cellIs" dxfId="86" priority="81" operator="equal">
      <formula>0</formula>
    </cfRule>
  </conditionalFormatting>
  <conditionalFormatting sqref="AV122:AV123 AV125:AV132">
    <cfRule type="containsText" dxfId="85" priority="80" operator="containsText" text="Наименование инвестиционного проекта">
      <formula>NOT(ISERROR(SEARCH("Наименование инвестиционного проекта",AV122)))</formula>
    </cfRule>
  </conditionalFormatting>
  <conditionalFormatting sqref="AV122:AV123 AV125:AV132">
    <cfRule type="cellIs" dxfId="84" priority="79" operator="equal">
      <formula>0</formula>
    </cfRule>
  </conditionalFormatting>
  <conditionalFormatting sqref="BF122:BF123 BF125:BF132">
    <cfRule type="containsText" dxfId="83" priority="78" operator="containsText" text="Наименование инвестиционного проекта">
      <formula>NOT(ISERROR(SEARCH("Наименование инвестиционного проекта",BF122)))</formula>
    </cfRule>
  </conditionalFormatting>
  <conditionalFormatting sqref="BF122:BF123 BF125:BF132">
    <cfRule type="cellIs" dxfId="82" priority="77" operator="equal">
      <formula>0</formula>
    </cfRule>
  </conditionalFormatting>
  <conditionalFormatting sqref="Z122:AC123 Z125:AC132">
    <cfRule type="cellIs" dxfId="81" priority="75" operator="equal">
      <formula>0</formula>
    </cfRule>
  </conditionalFormatting>
  <conditionalFormatting sqref="Z122:AC123 Z125:AC132">
    <cfRule type="containsText" dxfId="80" priority="76" operator="containsText" text="Наименование инвестиционного проекта">
      <formula>NOT(ISERROR(SEARCH("Наименование инвестиционного проекта",Z122)))</formula>
    </cfRule>
  </conditionalFormatting>
  <conditionalFormatting sqref="AI122:AM123 AI125:AM132">
    <cfRule type="containsText" dxfId="79" priority="120" operator="containsText" text="Наименование инвестиционного проекта">
      <formula>NOT(ISERROR(SEARCH("Наименование инвестиционного проекта",AI122)))</formula>
    </cfRule>
  </conditionalFormatting>
  <conditionalFormatting sqref="AI122:AM123 AI125:AM132">
    <cfRule type="cellIs" dxfId="78" priority="119" operator="equal">
      <formula>0</formula>
    </cfRule>
  </conditionalFormatting>
  <conditionalFormatting sqref="AN122:AR123 AN125:AR132">
    <cfRule type="containsText" dxfId="77" priority="118" operator="containsText" text="Наименование инвестиционного проекта">
      <formula>NOT(ISERROR(SEARCH("Наименование инвестиционного проекта",AN122)))</formula>
    </cfRule>
  </conditionalFormatting>
  <conditionalFormatting sqref="AN122:AR123 AN125:AR132">
    <cfRule type="cellIs" dxfId="76" priority="117" operator="equal">
      <formula>0</formula>
    </cfRule>
  </conditionalFormatting>
  <conditionalFormatting sqref="AX122:BB123 AX125:BB132">
    <cfRule type="containsText" dxfId="75" priority="116" operator="containsText" text="Наименование инвестиционного проекта">
      <formula>NOT(ISERROR(SEARCH("Наименование инвестиционного проекта",AX122)))</formula>
    </cfRule>
  </conditionalFormatting>
  <conditionalFormatting sqref="AX122:BB123 AX125:BB132">
    <cfRule type="cellIs" dxfId="74" priority="115" operator="equal">
      <formula>0</formula>
    </cfRule>
  </conditionalFormatting>
  <conditionalFormatting sqref="Q122:Q123 Q125:Q132">
    <cfRule type="containsText" dxfId="73" priority="74" operator="containsText" text="Наименование инвестиционного проекта">
      <formula>NOT(ISERROR(SEARCH("Наименование инвестиционного проекта",Q122)))</formula>
    </cfRule>
  </conditionalFormatting>
  <conditionalFormatting sqref="Q122:Q123 Q125:Q132">
    <cfRule type="cellIs" dxfId="72" priority="73" operator="equal">
      <formula>0</formula>
    </cfRule>
  </conditionalFormatting>
  <conditionalFormatting sqref="Q31">
    <cfRule type="containsText" dxfId="71" priority="72" operator="containsText" text="Наименование инвестиционного проекта">
      <formula>NOT(ISERROR(SEARCH("Наименование инвестиционного проекта",Q31)))</formula>
    </cfRule>
  </conditionalFormatting>
  <conditionalFormatting sqref="Q31">
    <cfRule type="cellIs" dxfId="70" priority="71" operator="equal">
      <formula>0</formula>
    </cfRule>
  </conditionalFormatting>
  <conditionalFormatting sqref="AH31">
    <cfRule type="cellIs" dxfId="69" priority="69" operator="equal">
      <formula>0</formula>
    </cfRule>
    <cfRule type="containsText" dxfId="68" priority="70" operator="containsText" text="Наименование инвестиционного проекта">
      <formula>NOT(ISERROR(SEARCH("Наименование инвестиционного проекта",AH31)))</formula>
    </cfRule>
  </conditionalFormatting>
  <conditionalFormatting sqref="Q34">
    <cfRule type="containsText" dxfId="67" priority="68" operator="containsText" text="Наименование инвестиционного проекта">
      <formula>NOT(ISERROR(SEARCH("Наименование инвестиционного проекта",Q34)))</formula>
    </cfRule>
  </conditionalFormatting>
  <conditionalFormatting sqref="Q34">
    <cfRule type="cellIs" dxfId="66" priority="67" operator="equal">
      <formula>0</formula>
    </cfRule>
  </conditionalFormatting>
  <conditionalFormatting sqref="Q35:Q36">
    <cfRule type="containsText" dxfId="65" priority="66" operator="containsText" text="Наименование инвестиционного проекта">
      <formula>NOT(ISERROR(SEARCH("Наименование инвестиционного проекта",Q35)))</formula>
    </cfRule>
  </conditionalFormatting>
  <conditionalFormatting sqref="Q35:Q36">
    <cfRule type="cellIs" dxfId="64" priority="65" operator="equal">
      <formula>0</formula>
    </cfRule>
  </conditionalFormatting>
  <conditionalFormatting sqref="AS124:AU124 AW124">
    <cfRule type="containsText" dxfId="63" priority="58" operator="containsText" text="Наименование инвестиционного проекта">
      <formula>NOT(ISERROR(SEARCH("Наименование инвестиционного проекта",AS124)))</formula>
    </cfRule>
  </conditionalFormatting>
  <conditionalFormatting sqref="AS124:AU124 AW124">
    <cfRule type="cellIs" dxfId="62" priority="57" operator="equal">
      <formula>0</formula>
    </cfRule>
  </conditionalFormatting>
  <conditionalFormatting sqref="BC124:BE124 BG124">
    <cfRule type="containsText" dxfId="61" priority="56" operator="containsText" text="Наименование инвестиционного проекта">
      <formula>NOT(ISERROR(SEARCH("Наименование инвестиционного проекта",BC124)))</formula>
    </cfRule>
  </conditionalFormatting>
  <conditionalFormatting sqref="BC124:BE124 BG124">
    <cfRule type="cellIs" dxfId="60" priority="55" operator="equal">
      <formula>0</formula>
    </cfRule>
  </conditionalFormatting>
  <conditionalFormatting sqref="BH124:BL124">
    <cfRule type="containsText" dxfId="59" priority="54" operator="containsText" text="Наименование инвестиционного проекта">
      <formula>NOT(ISERROR(SEARCH("Наименование инвестиционного проекта",BH124)))</formula>
    </cfRule>
  </conditionalFormatting>
  <conditionalFormatting sqref="BH124:BL124">
    <cfRule type="cellIs" dxfId="58" priority="53" operator="equal">
      <formula>0</formula>
    </cfRule>
  </conditionalFormatting>
  <conditionalFormatting sqref="BM124:BT124 BV124">
    <cfRule type="containsText" dxfId="57" priority="52" operator="containsText" text="Наименование инвестиционного проекта">
      <formula>NOT(ISERROR(SEARCH("Наименование инвестиционного проекта",BM124)))</formula>
    </cfRule>
  </conditionalFormatting>
  <conditionalFormatting sqref="BM124:BT124 BV124">
    <cfRule type="cellIs" dxfId="56" priority="51" operator="equal">
      <formula>0</formula>
    </cfRule>
  </conditionalFormatting>
  <conditionalFormatting sqref="BW124:CF124">
    <cfRule type="containsText" dxfId="55" priority="50" operator="containsText" text="Наименование инвестиционного проекта">
      <formula>NOT(ISERROR(SEARCH("Наименование инвестиционного проекта",BW124)))</formula>
    </cfRule>
  </conditionalFormatting>
  <conditionalFormatting sqref="BW124:CF124">
    <cfRule type="cellIs" dxfId="54" priority="49" operator="equal">
      <formula>0</formula>
    </cfRule>
  </conditionalFormatting>
  <conditionalFormatting sqref="CG124:CP124">
    <cfRule type="containsText" dxfId="53" priority="48" operator="containsText" text="Наименование инвестиционного проекта">
      <formula>NOT(ISERROR(SEARCH("Наименование инвестиционного проекта",CG124)))</formula>
    </cfRule>
  </conditionalFormatting>
  <conditionalFormatting sqref="CG124:CP124">
    <cfRule type="cellIs" dxfId="52" priority="47" operator="equal">
      <formula>0</formula>
    </cfRule>
  </conditionalFormatting>
  <conditionalFormatting sqref="CQ124:CZ124">
    <cfRule type="containsText" dxfId="51" priority="46" operator="containsText" text="Наименование инвестиционного проекта">
      <formula>NOT(ISERROR(SEARCH("Наименование инвестиционного проекта",CQ124)))</formula>
    </cfRule>
  </conditionalFormatting>
  <conditionalFormatting sqref="CQ124:CZ124">
    <cfRule type="cellIs" dxfId="50" priority="45" operator="equal">
      <formula>0</formula>
    </cfRule>
  </conditionalFormatting>
  <conditionalFormatting sqref="X124:Y124 AD124:AH124">
    <cfRule type="containsText" dxfId="49" priority="44" operator="containsText" text="Наименование инвестиционного проекта">
      <formula>NOT(ISERROR(SEARCH("Наименование инвестиционного проекта",X124)))</formula>
    </cfRule>
  </conditionalFormatting>
  <conditionalFormatting sqref="X124:Y124 AD124:AH124">
    <cfRule type="cellIs" dxfId="48" priority="43" operator="equal">
      <formula>0</formula>
    </cfRule>
  </conditionalFormatting>
  <conditionalFormatting sqref="O124">
    <cfRule type="containsText" dxfId="47" priority="42" operator="containsText" text="Наименование инвестиционного проекта">
      <formula>NOT(ISERROR(SEARCH("Наименование инвестиционного проекта",O124)))</formula>
    </cfRule>
  </conditionalFormatting>
  <conditionalFormatting sqref="O124">
    <cfRule type="cellIs" dxfId="46" priority="41" operator="equal">
      <formula>0</formula>
    </cfRule>
  </conditionalFormatting>
  <conditionalFormatting sqref="N124">
    <cfRule type="containsText" dxfId="45" priority="40" operator="containsText" text="Наименование инвестиционного проекта">
      <formula>NOT(ISERROR(SEARCH("Наименование инвестиционного проекта",N124)))</formula>
    </cfRule>
  </conditionalFormatting>
  <conditionalFormatting sqref="N124">
    <cfRule type="cellIs" dxfId="44" priority="39" operator="equal">
      <formula>0</formula>
    </cfRule>
  </conditionalFormatting>
  <conditionalFormatting sqref="I124">
    <cfRule type="containsText" dxfId="43" priority="38" operator="containsText" text="Наименование инвестиционного проекта">
      <formula>NOT(ISERROR(SEARCH("Наименование инвестиционного проекта",I124)))</formula>
    </cfRule>
  </conditionalFormatting>
  <conditionalFormatting sqref="I124">
    <cfRule type="cellIs" dxfId="42" priority="37" operator="equal">
      <formula>0</formula>
    </cfRule>
  </conditionalFormatting>
  <conditionalFormatting sqref="W124">
    <cfRule type="containsText" dxfId="41" priority="36" operator="containsText" text="Наименование инвестиционного проекта">
      <formula>NOT(ISERROR(SEARCH("Наименование инвестиционного проекта",W124)))</formula>
    </cfRule>
  </conditionalFormatting>
  <conditionalFormatting sqref="W124">
    <cfRule type="cellIs" dxfId="40" priority="35" operator="equal">
      <formula>0</formula>
    </cfRule>
  </conditionalFormatting>
  <conditionalFormatting sqref="V124">
    <cfRule type="containsText" dxfId="39" priority="34" operator="containsText" text="Наименование инвестиционного проекта">
      <formula>NOT(ISERROR(SEARCH("Наименование инвестиционного проекта",V124)))</formula>
    </cfRule>
  </conditionalFormatting>
  <conditionalFormatting sqref="V124">
    <cfRule type="cellIs" dxfId="38" priority="33" operator="equal">
      <formula>0</formula>
    </cfRule>
  </conditionalFormatting>
  <conditionalFormatting sqref="U124">
    <cfRule type="containsText" dxfId="37" priority="32" operator="containsText" text="Наименование инвестиционного проекта">
      <formula>NOT(ISERROR(SEARCH("Наименование инвестиционного проекта",U124)))</formula>
    </cfRule>
  </conditionalFormatting>
  <conditionalFormatting sqref="U124">
    <cfRule type="cellIs" dxfId="36" priority="31" operator="equal">
      <formula>0</formula>
    </cfRule>
  </conditionalFormatting>
  <conditionalFormatting sqref="T124">
    <cfRule type="containsText" dxfId="35" priority="30" operator="containsText" text="Наименование инвестиционного проекта">
      <formula>NOT(ISERROR(SEARCH("Наименование инвестиционного проекта",T124)))</formula>
    </cfRule>
  </conditionalFormatting>
  <conditionalFormatting sqref="T124">
    <cfRule type="cellIs" dxfId="34" priority="29" operator="equal">
      <formula>0</formula>
    </cfRule>
  </conditionalFormatting>
  <conditionalFormatting sqref="L124">
    <cfRule type="containsText" dxfId="33" priority="28" operator="containsText" text="Наименование инвестиционного проекта">
      <formula>NOT(ISERROR(SEARCH("Наименование инвестиционного проекта",L124)))</formula>
    </cfRule>
  </conditionalFormatting>
  <conditionalFormatting sqref="L124">
    <cfRule type="cellIs" dxfId="32" priority="27" operator="equal">
      <formula>0</formula>
    </cfRule>
  </conditionalFormatting>
  <conditionalFormatting sqref="BU124">
    <cfRule type="containsText" dxfId="31" priority="26" operator="containsText" text="Наименование инвестиционного проекта">
      <formula>NOT(ISERROR(SEARCH("Наименование инвестиционного проекта",BU124)))</formula>
    </cfRule>
  </conditionalFormatting>
  <conditionalFormatting sqref="BU124">
    <cfRule type="cellIs" dxfId="30" priority="25" operator="equal">
      <formula>0</formula>
    </cfRule>
  </conditionalFormatting>
  <conditionalFormatting sqref="AV124">
    <cfRule type="containsText" dxfId="29" priority="24" operator="containsText" text="Наименование инвестиционного проекта">
      <formula>NOT(ISERROR(SEARCH("Наименование инвестиционного проекта",AV124)))</formula>
    </cfRule>
  </conditionalFormatting>
  <conditionalFormatting sqref="AV124">
    <cfRule type="cellIs" dxfId="28" priority="23" operator="equal">
      <formula>0</formula>
    </cfRule>
  </conditionalFormatting>
  <conditionalFormatting sqref="BF124">
    <cfRule type="containsText" dxfId="27" priority="22" operator="containsText" text="Наименование инвестиционного проекта">
      <formula>NOT(ISERROR(SEARCH("Наименование инвестиционного проекта",BF124)))</formula>
    </cfRule>
  </conditionalFormatting>
  <conditionalFormatting sqref="BF124">
    <cfRule type="cellIs" dxfId="26" priority="21" operator="equal">
      <formula>0</formula>
    </cfRule>
  </conditionalFormatting>
  <conditionalFormatting sqref="Z124:AC124">
    <cfRule type="cellIs" dxfId="25" priority="19" operator="equal">
      <formula>0</formula>
    </cfRule>
  </conditionalFormatting>
  <conditionalFormatting sqref="Z124:AC124">
    <cfRule type="containsText" dxfId="24" priority="20" operator="containsText" text="Наименование инвестиционного проекта">
      <formula>NOT(ISERROR(SEARCH("Наименование инвестиционного проекта",Z124)))</formula>
    </cfRule>
  </conditionalFormatting>
  <conditionalFormatting sqref="AI124:AM124">
    <cfRule type="containsText" dxfId="23" priority="64" operator="containsText" text="Наименование инвестиционного проекта">
      <formula>NOT(ISERROR(SEARCH("Наименование инвестиционного проекта",AI124)))</formula>
    </cfRule>
  </conditionalFormatting>
  <conditionalFormatting sqref="AI124:AM124">
    <cfRule type="cellIs" dxfId="22" priority="63" operator="equal">
      <formula>0</formula>
    </cfRule>
  </conditionalFormatting>
  <conditionalFormatting sqref="AN124:AR124">
    <cfRule type="containsText" dxfId="21" priority="62" operator="containsText" text="Наименование инвестиционного проекта">
      <formula>NOT(ISERROR(SEARCH("Наименование инвестиционного проекта",AN124)))</formula>
    </cfRule>
  </conditionalFormatting>
  <conditionalFormatting sqref="AN124:AR124">
    <cfRule type="cellIs" dxfId="20" priority="61" operator="equal">
      <formula>0</formula>
    </cfRule>
  </conditionalFormatting>
  <conditionalFormatting sqref="AX124:BB124">
    <cfRule type="containsText" dxfId="19" priority="60" operator="containsText" text="Наименование инвестиционного проекта">
      <formula>NOT(ISERROR(SEARCH("Наименование инвестиционного проекта",AX124)))</formula>
    </cfRule>
  </conditionalFormatting>
  <conditionalFormatting sqref="AX124:BB124">
    <cfRule type="cellIs" dxfId="18" priority="59" operator="equal">
      <formula>0</formula>
    </cfRule>
  </conditionalFormatting>
  <conditionalFormatting sqref="Q124">
    <cfRule type="containsText" dxfId="17" priority="18" operator="containsText" text="Наименование инвестиционного проекта">
      <formula>NOT(ISERROR(SEARCH("Наименование инвестиционного проекта",Q124)))</formula>
    </cfRule>
  </conditionalFormatting>
  <conditionalFormatting sqref="Q124">
    <cfRule type="cellIs" dxfId="16" priority="17" operator="equal">
      <formula>0</formula>
    </cfRule>
  </conditionalFormatting>
  <conditionalFormatting sqref="N43:O43 I43 L43 T43:CZ43">
    <cfRule type="containsText" dxfId="15" priority="16" operator="containsText" text="Наименование инвестиционного проекта">
      <formula>NOT(ISERROR(SEARCH("Наименование инвестиционного проекта",I43)))</formula>
    </cfRule>
  </conditionalFormatting>
  <conditionalFormatting sqref="N43:O43 I43 L43 T43:CZ43">
    <cfRule type="cellIs" dxfId="14" priority="15" operator="equal">
      <formula>0</formula>
    </cfRule>
  </conditionalFormatting>
  <conditionalFormatting sqref="M93">
    <cfRule type="containsText" dxfId="13" priority="14" operator="containsText" text="Наименование инвестиционного проекта">
      <formula>NOT(ISERROR(SEARCH("Наименование инвестиционного проекта",M93)))</formula>
    </cfRule>
  </conditionalFormatting>
  <conditionalFormatting sqref="M93">
    <cfRule type="cellIs" dxfId="12" priority="13" operator="equal">
      <formula>0</formula>
    </cfRule>
  </conditionalFormatting>
  <conditionalFormatting sqref="M92">
    <cfRule type="containsText" dxfId="11" priority="12" operator="containsText" text="Наименование инвестиционного проекта">
      <formula>NOT(ISERROR(SEARCH("Наименование инвестиционного проекта",M92)))</formula>
    </cfRule>
  </conditionalFormatting>
  <conditionalFormatting sqref="M92">
    <cfRule type="cellIs" dxfId="10" priority="11" operator="equal">
      <formula>0</formula>
    </cfRule>
  </conditionalFormatting>
  <conditionalFormatting sqref="G89">
    <cfRule type="containsText" dxfId="9" priority="10" operator="containsText" text="Наименование инвестиционного проекта">
      <formula>NOT(ISERROR(SEARCH("Наименование инвестиционного проекта",G89)))</formula>
    </cfRule>
  </conditionalFormatting>
  <conditionalFormatting sqref="G89">
    <cfRule type="cellIs" dxfId="8" priority="9" operator="equal">
      <formula>0</formula>
    </cfRule>
  </conditionalFormatting>
  <conditionalFormatting sqref="G90">
    <cfRule type="containsText" dxfId="7" priority="8" operator="containsText" text="Наименование инвестиционного проекта">
      <formula>NOT(ISERROR(SEARCH("Наименование инвестиционного проекта",G90)))</formula>
    </cfRule>
  </conditionalFormatting>
  <conditionalFormatting sqref="G90">
    <cfRule type="cellIs" dxfId="6" priority="7" operator="equal">
      <formula>0</formula>
    </cfRule>
  </conditionalFormatting>
  <conditionalFormatting sqref="G91">
    <cfRule type="containsText" dxfId="5" priority="6" operator="containsText" text="Наименование инвестиционного проекта">
      <formula>NOT(ISERROR(SEARCH("Наименование инвестиционного проекта",G91)))</formula>
    </cfRule>
  </conditionalFormatting>
  <conditionalFormatting sqref="G91">
    <cfRule type="cellIs" dxfId="4" priority="5" operator="equal">
      <formula>0</formula>
    </cfRule>
  </conditionalFormatting>
  <conditionalFormatting sqref="G92">
    <cfRule type="containsText" dxfId="3" priority="4" operator="containsText" text="Наименование инвестиционного проекта">
      <formula>NOT(ISERROR(SEARCH("Наименование инвестиционного проекта",G92)))</formula>
    </cfRule>
  </conditionalFormatting>
  <conditionalFormatting sqref="G92">
    <cfRule type="cellIs" dxfId="2" priority="3" operator="equal">
      <formula>0</formula>
    </cfRule>
  </conditionalFormatting>
  <conditionalFormatting sqref="G93">
    <cfRule type="containsText" dxfId="1" priority="2" operator="containsText" text="Наименование инвестиционного проекта">
      <formula>NOT(ISERROR(SEARCH("Наименование инвестиционного проекта",G93)))</formula>
    </cfRule>
  </conditionalFormatting>
  <conditionalFormatting sqref="G93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34" fitToWidth="2" orientation="landscape" r:id="rId1"/>
  <headerFooter differentFirst="1">
    <oddHeader>&amp;C&amp;P</oddHeader>
  </headerFooter>
  <rowBreaks count="1" manualBreakCount="1">
    <brk id="87" max="104" man="1"/>
  </rowBreaks>
  <colBreaks count="1" manualBreakCount="1">
    <brk id="43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2023-10-06T00:07:02Z</cp:lastPrinted>
  <dcterms:created xsi:type="dcterms:W3CDTF">2009-07-27T10:10:26Z</dcterms:created>
  <dcterms:modified xsi:type="dcterms:W3CDTF">2024-05-29T06:50:29Z</dcterms:modified>
</cp:coreProperties>
</file>