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C80" i="13"/>
  <c r="AA80" i="13"/>
  <c r="Y80" i="13"/>
  <c r="W80" i="13"/>
  <c r="U80" i="13"/>
  <c r="S80" i="13"/>
  <c r="Q80" i="13"/>
  <c r="O80" i="13"/>
  <c r="AH80" i="13" s="1"/>
  <c r="M80" i="13"/>
  <c r="AG80" i="13" s="1"/>
  <c r="K80" i="13"/>
  <c r="H80" i="13" s="1"/>
  <c r="I80" i="13"/>
  <c r="G80" i="13"/>
  <c r="F80" i="13"/>
  <c r="AC79" i="13"/>
  <c r="AA79" i="13"/>
  <c r="Y79" i="13"/>
  <c r="W79" i="13"/>
  <c r="U79" i="13"/>
  <c r="S79" i="13"/>
  <c r="Q79" i="13"/>
  <c r="O79" i="13"/>
  <c r="AH79" i="13" s="1"/>
  <c r="M79" i="13"/>
  <c r="AG79" i="13" s="1"/>
  <c r="K79" i="13"/>
  <c r="I79" i="13"/>
  <c r="G79" i="13"/>
  <c r="F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C70" i="13"/>
  <c r="Y70" i="13"/>
  <c r="U70" i="13"/>
  <c r="Q70" i="13"/>
  <c r="M70" i="13"/>
  <c r="AG70" i="13" s="1"/>
  <c r="I70" i="13"/>
  <c r="F70" i="13" s="1"/>
  <c r="E70" i="13"/>
  <c r="AG30" i="13"/>
  <c r="AC30" i="13"/>
  <c r="AA30" i="13"/>
  <c r="Y30" i="13"/>
  <c r="W30" i="13"/>
  <c r="U30" i="13"/>
  <c r="S30" i="13"/>
  <c r="Q30" i="13"/>
  <c r="O30" i="13"/>
  <c r="AH30" i="13" s="1"/>
  <c r="H30" i="13" s="1"/>
  <c r="M30" i="13"/>
  <c r="K30" i="13"/>
  <c r="I30" i="13"/>
  <c r="F30" i="13" s="1"/>
  <c r="G30" i="13"/>
  <c r="AG29" i="13"/>
  <c r="AC29" i="13"/>
  <c r="AA29" i="13"/>
  <c r="Y29" i="13"/>
  <c r="W29" i="13"/>
  <c r="U29" i="13"/>
  <c r="S29" i="13"/>
  <c r="Q29" i="13"/>
  <c r="O29" i="13"/>
  <c r="AH29" i="13" s="1"/>
  <c r="H29" i="13" s="1"/>
  <c r="M29" i="13"/>
  <c r="F29" i="13" s="1"/>
  <c r="K29" i="13"/>
  <c r="I29" i="13"/>
  <c r="G29" i="13"/>
  <c r="AG28" i="13"/>
  <c r="AC28" i="13"/>
  <c r="AA28" i="13"/>
  <c r="Y28" i="13"/>
  <c r="W28" i="13"/>
  <c r="U28" i="13"/>
  <c r="S28" i="13"/>
  <c r="Q28" i="13"/>
  <c r="O28" i="13"/>
  <c r="AH28" i="13" s="1"/>
  <c r="H28" i="13" s="1"/>
  <c r="M28" i="13"/>
  <c r="F28" i="13" s="1"/>
  <c r="K28" i="13"/>
  <c r="I28" i="13"/>
  <c r="G28" i="13"/>
  <c r="AG27" i="13"/>
  <c r="AC27" i="13"/>
  <c r="AA27" i="13"/>
  <c r="Y27" i="13"/>
  <c r="W27" i="13"/>
  <c r="U27" i="13"/>
  <c r="S27" i="13"/>
  <c r="Q27" i="13"/>
  <c r="O27" i="13"/>
  <c r="AH27" i="13" s="1"/>
  <c r="H27" i="13" s="1"/>
  <c r="M27" i="13"/>
  <c r="F27" i="13" s="1"/>
  <c r="K27" i="13"/>
  <c r="I27" i="13"/>
  <c r="G27" i="13"/>
  <c r="AG26" i="13"/>
  <c r="AD26" i="13"/>
  <c r="AD70" i="13" s="1"/>
  <c r="AC26" i="13"/>
  <c r="AB26" i="13"/>
  <c r="AB70" i="13" s="1"/>
  <c r="AA26" i="13"/>
  <c r="AA70" i="13" s="1"/>
  <c r="Z26" i="13"/>
  <c r="Z70" i="13" s="1"/>
  <c r="Y26" i="13"/>
  <c r="X26" i="13"/>
  <c r="X70" i="13" s="1"/>
  <c r="W26" i="13"/>
  <c r="W70" i="13" s="1"/>
  <c r="V26" i="13"/>
  <c r="V70" i="13" s="1"/>
  <c r="U26" i="13"/>
  <c r="T26" i="13"/>
  <c r="T70" i="13" s="1"/>
  <c r="S26" i="13"/>
  <c r="S70" i="13" s="1"/>
  <c r="R26" i="13"/>
  <c r="R70" i="13" s="1"/>
  <c r="Q26" i="13"/>
  <c r="P26" i="13"/>
  <c r="P70" i="13" s="1"/>
  <c r="O26" i="13"/>
  <c r="O70" i="13" s="1"/>
  <c r="AH70" i="13" s="1"/>
  <c r="N26" i="13"/>
  <c r="N70" i="13" s="1"/>
  <c r="M26" i="13"/>
  <c r="L26" i="13"/>
  <c r="L70" i="13" s="1"/>
  <c r="K26" i="13"/>
  <c r="K70" i="13" s="1"/>
  <c r="J26" i="13"/>
  <c r="J70" i="13" s="1"/>
  <c r="G70" i="13" s="1"/>
  <c r="I26" i="13"/>
  <c r="G26" i="13"/>
  <c r="F26" i="13"/>
  <c r="E26" i="13"/>
  <c r="D26" i="13"/>
  <c r="D70" i="13" s="1"/>
  <c r="C26" i="13"/>
  <c r="C70" i="13" s="1"/>
  <c r="AC25" i="13"/>
  <c r="AA25" i="13"/>
  <c r="Y25" i="13"/>
  <c r="W25" i="13"/>
  <c r="U25" i="13"/>
  <c r="S25" i="13"/>
  <c r="AH25" i="13" s="1"/>
  <c r="Q25" i="13"/>
  <c r="O25" i="13"/>
  <c r="M25" i="13"/>
  <c r="AG25" i="13" s="1"/>
  <c r="K25" i="13"/>
  <c r="H25" i="13" s="1"/>
  <c r="I25" i="13"/>
  <c r="G25" i="13"/>
  <c r="F25" i="13"/>
  <c r="AC24" i="13"/>
  <c r="AA24" i="13"/>
  <c r="Y24" i="13"/>
  <c r="W24" i="13"/>
  <c r="U24" i="13"/>
  <c r="S24" i="13"/>
  <c r="Q24" i="13"/>
  <c r="O24" i="13"/>
  <c r="AH24" i="13" s="1"/>
  <c r="M24" i="13"/>
  <c r="AG24" i="13" s="1"/>
  <c r="K24" i="13"/>
  <c r="I24" i="13"/>
  <c r="G24" i="13"/>
  <c r="F24" i="13"/>
  <c r="AC23" i="13"/>
  <c r="AA23" i="13"/>
  <c r="Y23" i="13"/>
  <c r="W23" i="13"/>
  <c r="U23" i="13"/>
  <c r="S23" i="13"/>
  <c r="Q23" i="13"/>
  <c r="O23" i="13"/>
  <c r="AH23" i="13" s="1"/>
  <c r="M23" i="13"/>
  <c r="AG23" i="13" s="1"/>
  <c r="K23" i="13"/>
  <c r="H23" i="13" s="1"/>
  <c r="I23" i="13"/>
  <c r="G23" i="13"/>
  <c r="F23" i="13"/>
  <c r="AC22" i="13"/>
  <c r="AA22" i="13"/>
  <c r="AA21" i="13" s="1"/>
  <c r="Y22" i="13"/>
  <c r="W22" i="13"/>
  <c r="U22" i="13"/>
  <c r="S22" i="13"/>
  <c r="S21" i="13" s="1"/>
  <c r="Q22" i="13"/>
  <c r="O22" i="13"/>
  <c r="AH22" i="13" s="1"/>
  <c r="M22" i="13"/>
  <c r="AG22" i="13" s="1"/>
  <c r="K22" i="13"/>
  <c r="H22" i="13" s="1"/>
  <c r="I22" i="13"/>
  <c r="G22" i="13"/>
  <c r="F22" i="13"/>
  <c r="AD21" i="13"/>
  <c r="AC21" i="13"/>
  <c r="AB21" i="13"/>
  <c r="Z21" i="13"/>
  <c r="Y21" i="13"/>
  <c r="X21" i="13"/>
  <c r="W21" i="13"/>
  <c r="V21" i="13"/>
  <c r="U21" i="13"/>
  <c r="T21" i="13"/>
  <c r="R21" i="13"/>
  <c r="Q21" i="13"/>
  <c r="P21" i="13"/>
  <c r="O21" i="13"/>
  <c r="N21" i="13"/>
  <c r="M21" i="13"/>
  <c r="AG21" i="13" s="1"/>
  <c r="L21" i="13"/>
  <c r="J21" i="13"/>
  <c r="G21" i="13" s="1"/>
  <c r="I21" i="13"/>
  <c r="F21" i="13" s="1"/>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H26" i="13" l="1"/>
  <c r="H70" i="13" s="1"/>
  <c r="H24" i="13"/>
  <c r="H21" i="13" s="1"/>
  <c r="AH21" i="13"/>
  <c r="H79" i="13"/>
  <c r="AH26" i="13"/>
  <c r="K21" i="13"/>
</calcChain>
</file>

<file path=xl/sharedStrings.xml><?xml version="1.0" encoding="utf-8"?>
<sst xmlns="http://schemas.openxmlformats.org/spreadsheetml/2006/main" count="3418" uniqueCount="611">
  <si>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</si>
  <si>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</si>
  <si>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</si>
  <si>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</si>
  <si>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</si>
  <si>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</si>
  <si>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</si>
  <si>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</si>
  <si>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</si>
  <si>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M_ХЭС-504-892</t>
  </si>
  <si>
    <t>наименование инвестиционного проекта</t>
  </si>
  <si>
    <t>Приобретение системы хранения данных - 4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</si>
  <si>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</si>
  <si>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</si>
  <si>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</si>
  <si>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</si>
  <si>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</si>
  <si>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</si>
  <si>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</si>
  <si>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</si>
  <si>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</si>
  <si>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</si>
  <si>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</si>
  <si>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</si>
  <si>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</si>
  <si>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</si>
  <si>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</si>
  <si>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</si>
  <si>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</si>
  <si>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</si>
  <si>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</si>
  <si>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</si>
  <si>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</si>
  <si>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</si>
  <si>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</si>
  <si>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</si>
  <si>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</si>
  <si>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</si>
  <si>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</si>
  <si>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</si>
  <si>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</si>
  <si>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</si>
  <si>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</si>
  <si>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</si>
  <si>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</si>
  <si>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</si>
  <si>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</si>
  <si>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</si>
  <si>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</si>
  <si>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</si>
  <si>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</si>
  <si>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</si>
  <si>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</si>
  <si>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</si>
  <si>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</si>
  <si>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</si>
  <si>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</si>
  <si>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</si>
  <si>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</si>
  <si>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</si>
  <si>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</si>
  <si>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</si>
  <si>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</si>
  <si>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</si>
  <si>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</si>
  <si>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</si>
  <si>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</si>
  <si>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</si>
  <si>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</si>
  <si>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</si>
  <si>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</si>
  <si>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</si>
  <si>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</si>
  <si>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</si>
  <si>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</si>
  <si>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</si>
  <si>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</si>
  <si>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</si>
  <si>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</si>
  <si>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</si>
  <si>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</si>
  <si>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</si>
  <si>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</si>
  <si>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12,93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</si>
  <si>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</si>
  <si>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</si>
  <si>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</si>
  <si>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2023</t>
  </si>
  <si>
    <t>Год окончания реализации инвестиционного проекта 
(плановое значение (утвержденное плановое значение))</t>
  </si>
  <si>
    <t>2027</t>
  </si>
  <si>
    <t>Год окончания реализации инвестиционного проекта 
(фактическое значение (предложение по корректировке утвержденного планового значения))</t>
  </si>
  <si>
    <t>2028</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</si>
  <si>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</si>
  <si>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</si>
  <si>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</si>
  <si>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</si>
  <si>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</si>
  <si>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</si>
  <si>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</si>
  <si>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</si>
  <si>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</si>
  <si>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</si>
  <si>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</si>
  <si>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</si>
  <si>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</si>
  <si>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</si>
  <si>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</si>
  <si>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</si>
  <si>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</si>
  <si>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</si>
  <si>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</si>
  <si>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</si>
  <si>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</si>
  <si>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</si>
  <si>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</si>
  <si>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</si>
  <si>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</si>
  <si>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</si>
  <si>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</si>
  <si>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</si>
  <si>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</si>
  <si>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</si>
  <si>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</si>
  <si>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</si>
  <si>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</si>
  <si>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</si>
  <si>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</si>
  <si>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</si>
  <si>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</si>
  <si>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</si>
  <si>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</si>
  <si>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</si>
  <si>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</si>
  <si>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</si>
  <si>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</si>
  <si>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</si>
  <si>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</si>
  <si>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</si>
  <si>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</si>
  <si>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</si>
  <si>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</si>
  <si>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</si>
  <si>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</si>
  <si>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</si>
  <si>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</si>
  <si>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</si>
  <si>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</si>
  <si>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</si>
  <si>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</si>
  <si>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</si>
  <si>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</si>
  <si>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</si>
  <si>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</si>
  <si>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</si>
  <si>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</si>
  <si>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</si>
  <si>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</si>
  <si>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</si>
  <si>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</si>
  <si>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</si>
  <si>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</si>
  <si>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</si>
  <si>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</si>
  <si>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</si>
  <si>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</si>
  <si>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</si>
  <si>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</si>
  <si>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</si>
  <si>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</si>
  <si>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</si>
  <si>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</si>
  <si>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</si>
  <si>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</si>
  <si>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</si>
  <si>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</si>
  <si>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</si>
  <si>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</si>
  <si>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</si>
  <si>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</si>
  <si>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</si>
  <si>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</si>
  <si>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</si>
  <si>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</si>
  <si>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</si>
  <si>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</si>
  <si>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</si>
  <si>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</si>
  <si>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</si>
  <si>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</si>
  <si>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</si>
  <si>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</si>
  <si>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</si>
  <si>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</si>
  <si>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</si>
  <si>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</si>
  <si>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</si>
  <si>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</si>
  <si>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</si>
  <si>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</si>
  <si>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</si>
  <si>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</si>
  <si>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</si>
  <si>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</si>
  <si>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</si>
  <si>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</si>
  <si>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</si>
  <si>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</si>
  <si>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</si>
  <si>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</si>
  <si>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</si>
  <si>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</si>
  <si>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</si>
  <si>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</si>
  <si>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</si>
  <si>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</si>
  <si>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</si>
  <si>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</si>
  <si>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</si>
  <si>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</si>
  <si>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</si>
  <si>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</si>
  <si>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</si>
  <si>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</si>
  <si>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</si>
  <si>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</si>
  <si>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</si>
  <si>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</si>
  <si>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</si>
  <si>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</si>
  <si>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</si>
  <si>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</si>
  <si>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</si>
  <si>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</si>
  <si>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</si>
  <si>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</si>
  <si>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</si>
  <si>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</si>
  <si>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</si>
  <si>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</si>
  <si>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</si>
  <si>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</si>
  <si>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</si>
  <si>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</si>
  <si>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</si>
  <si>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</si>
  <si>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</si>
  <si>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</si>
  <si>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</si>
  <si>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</si>
  <si>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</si>
  <si>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</si>
  <si>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</si>
  <si>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</si>
  <si>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</si>
  <si>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</si>
  <si>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</si>
  <si>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</si>
  <si>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</si>
  <si>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</si>
  <si>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</si>
  <si>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</si>
  <si>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</si>
  <si>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</si>
  <si>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</si>
  <si>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</si>
  <si>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</si>
  <si>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</si>
  <si>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</si>
  <si>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</si>
  <si>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</si>
  <si>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</si>
  <si>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</si>
  <si>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</si>
  <si>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</si>
  <si>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</si>
  <si>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</si>
  <si>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</si>
  <si>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</si>
  <si>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</si>
  <si>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</si>
  <si>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</si>
  <si>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</si>
  <si>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</si>
  <si>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</si>
  <si>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</si>
  <si>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</si>
  <si>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</si>
  <si>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</si>
  <si>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</si>
  <si>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</si>
  <si>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</si>
  <si>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</si>
  <si>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</si>
  <si>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</si>
  <si>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</si>
  <si>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</si>
  <si>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</si>
  <si>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</si>
  <si>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</si>
  <si>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</si>
  <si>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</si>
  <si>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</si>
  <si>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</si>
  <si>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</si>
  <si>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</si>
  <si>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</si>
  <si>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</si>
  <si>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</si>
  <si>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</si>
  <si>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</si>
  <si>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</si>
  <si>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</si>
  <si>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</si>
  <si>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</si>
  <si>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</si>
  <si>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</si>
  <si>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</si>
  <si>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</si>
  <si>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</si>
  <si>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</si>
  <si>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</si>
  <si>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</si>
  <si>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</si>
  <si>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</si>
  <si>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</si>
  <si>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</si>
  <si>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</si>
  <si>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</si>
  <si>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</si>
  <si>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</si>
  <si>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</si>
  <si>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</si>
  <si>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</si>
  <si>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</si>
  <si>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</si>
  <si>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</si>
  <si>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</si>
  <si>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</si>
  <si>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</si>
  <si>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</si>
  <si>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</si>
  <si>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</si>
  <si>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</si>
  <si>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</si>
  <si>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</si>
  <si>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</si>
  <si>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</si>
  <si>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</si>
  <si>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</si>
  <si>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</si>
  <si>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</si>
  <si>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</si>
  <si>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</si>
  <si>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</si>
  <si>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</si>
  <si>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</si>
  <si>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</si>
  <si>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</si>
  <si>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</si>
  <si>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</si>
  <si>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</si>
  <si>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</si>
  <si>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</si>
  <si>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</si>
  <si>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</si>
  <si>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</si>
  <si>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</si>
  <si>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</si>
  <si>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</si>
  <si>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</si>
  <si>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</si>
  <si>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</si>
  <si>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</si>
  <si>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</si>
  <si>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</si>
  <si>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</si>
  <si>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</si>
  <si>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</si>
  <si>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</si>
  <si>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</si>
  <si>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</si>
  <si>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</si>
  <si>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</si>
  <si>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</si>
  <si>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</si>
  <si>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</si>
  <si>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</si>
  <si>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</si>
  <si>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</si>
  <si>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</si>
  <si>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</si>
  <si>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</si>
  <si>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</si>
  <si>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</si>
  <si>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</si>
  <si>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</si>
  <si>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</si>
  <si>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</si>
  <si>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</si>
  <si>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</si>
  <si>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</si>
  <si>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</si>
  <si>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</si>
  <si>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</si>
  <si>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</si>
  <si>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</si>
  <si>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</si>
  <si>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</si>
  <si>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</si>
  <si>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</si>
  <si>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</si>
  <si>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</si>
  <si>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</si>
  <si>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</si>
  <si>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</si>
  <si>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</si>
  <si>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</si>
  <si>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</si>
  <si>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</si>
  <si>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</si>
  <si>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</si>
  <si>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</si>
  <si>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</si>
  <si>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</si>
  <si>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</si>
  <si>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</si>
  <si>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</si>
  <si>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</si>
  <si>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</si>
  <si>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</si>
  <si>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</si>
  <si>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</si>
  <si>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</si>
  <si>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</si>
  <si>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</si>
  <si>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</si>
  <si>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</si>
  <si>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</si>
  <si>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</si>
  <si>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</si>
  <si>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</si>
  <si>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</si>
  <si>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</si>
  <si>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</si>
  <si>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</si>
  <si>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</si>
  <si>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</si>
  <si>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</si>
  <si>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</si>
  <si>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</si>
  <si>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</si>
  <si>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</si>
  <si>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</si>
  <si>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</si>
  <si>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</si>
  <si>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</si>
  <si>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</si>
  <si>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</si>
  <si>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</si>
  <si>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</si>
  <si>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</si>
  <si>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</si>
  <si>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</si>
  <si>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</si>
  <si>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</si>
  <si>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</si>
  <si>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</si>
  <si>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</si>
  <si>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</si>
  <si>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</si>
  <si>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</si>
  <si>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</si>
  <si>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</si>
  <si>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</si>
  <si>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</si>
  <si>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</si>
  <si>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</si>
  <si>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</si>
  <si>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</si>
  <si>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</si>
  <si>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</si>
  <si>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</si>
  <si>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</si>
  <si>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</si>
  <si>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</si>
  <si>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</si>
  <si>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</si>
  <si>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</si>
  <si>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</si>
  <si>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</si>
  <si>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</si>
  <si>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</si>
  <si>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</si>
  <si>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</si>
  <si>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</si>
  <si>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</si>
  <si>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</si>
  <si>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</si>
  <si>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</si>
  <si>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</si>
  <si>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</si>
  <si>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</si>
  <si>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</si>
  <si>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</si>
  <si>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</si>
  <si>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</si>
  <si>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</si>
  <si>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</si>
  <si>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</si>
  <si>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</si>
  <si>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</si>
  <si>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</si>
  <si>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</si>
  <si>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</si>
  <si>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</si>
  <si>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</si>
  <si>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</si>
  <si>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</si>
  <si>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</si>
  <si>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</si>
  <si>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</si>
  <si>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</si>
  <si>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</si>
  <si>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</si>
  <si>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</si>
  <si>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</si>
  <si>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</si>
  <si>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</si>
  <si>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</si>
  <si>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</si>
  <si>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</si>
  <si>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</si>
  <si>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</si>
  <si>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</si>
  <si>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</si>
  <si>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</si>
  <si>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</si>
  <si>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</si>
  <si>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</si>
  <si>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</si>
  <si>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</si>
  <si>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</si>
  <si>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</si>
  <si>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</si>
  <si>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</si>
  <si>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</si>
  <si>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</si>
  <si>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</si>
  <si>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</si>
  <si>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</si>
  <si>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</si>
  <si>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</si>
  <si>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</si>
  <si>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</si>
  <si>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</si>
  <si>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</si>
  <si>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</si>
  <si>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</si>
  <si>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</si>
  <si>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</si>
  <si>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</si>
  <si>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</si>
  <si>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</si>
  <si>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</si>
  <si>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</si>
  <si>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</si>
  <si>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</si>
  <si>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</si>
  <si>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</si>
  <si>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</si>
  <si>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</si>
  <si>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</si>
  <si>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</si>
  <si>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</si>
  <si>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</si>
  <si>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</si>
  <si>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</si>
  <si>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</si>
  <si>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</si>
  <si>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</si>
  <si>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</si>
  <si>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</si>
  <si>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</si>
  <si>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</si>
  <si>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</si>
  <si>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</si>
  <si>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</si>
  <si>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</si>
  <si>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</si>
  <si>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</si>
  <si>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</si>
  <si>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</si>
  <si>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</si>
  <si>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</si>
  <si>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</si>
  <si>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</si>
  <si>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</si>
  <si>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</si>
  <si>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</si>
  <si>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</si>
  <si>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</si>
  <si>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</si>
  <si>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</si>
  <si>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</si>
  <si>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</si>
  <si>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</si>
  <si>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</si>
  <si>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</si>
  <si>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Система хранения данных (К оборудованию предъявляются требования наличия в Едином реестре радиоэлектронной продукции российского производства, согласно Постановления Правительства РФ от 03.12.2020 №2013)</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</si>
  <si>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</si>
  <si>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 xml:space="preserve">Приобретение системы хранения данных - 4 ед. Shvacher 2U/2x4215R/4x32Gb(UpTo16 DDR4)/2x480Gb SSD SATA/7x16Tb HDD SATA/4xGE/9460-16i(4G)+bat./IPMI RU/Bez/2х1200W в составе:
- Платформа 2U/noCPU(UpTo2 LGA3647)/noMEM(To16)/Pas BP/noHDD(To12LFF+4SFF)/4xGE/IPMI RU без блока питания - 1 шт.
- Блок питания 1200W HS (1+1) комплект из двух штук - 1 шт.
- Процессор CPU Intel Xeon Silver 4215R (3.2GHz/11Mb/8cores) FC-LGA3647 OEM, TDP 130W - 2 шт.
- Радиатор охлаждения процессора 068PS - 2 шт.
- Память Mem DDR4 32GB RDIMM 2933MHz-3200MHz ECC Registered 2Rx4, 1.2V (MultiBrand) - 4 шт.
- Жесткий диск HDD Toshiba SATA 16Tb 3.5" Server 7200 6Gbit/s 512Mb MG08ACA16TE - 7 шт.
- Контроллер LSI 9460-16i (PCI-E 3.1 x8, LP) SAS12G, RAID 0,1,10,5,6,50,60 16port (4*SFF8643), 4G - 1 шт.
- Контроллер LSI CVPM05 RETAIL Модуль резервного сохранения данных контроллера CacheVault Flash Cache - 1 шт.
- Накопитель SNR (NAG) SSD Enterprise 2.5" 480GB SATA3 MLC 1 DWPD - 2 шт.
- Защитная панель с замком для 2U - 1 шт.
- Кабельный органайзер - 1 шт.
- Кабель Supermicro MINI SAS HD-4 SATA (RA),12G,INT,50/50/60/70,70CM SB,30AWG - 1 шт.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</si>
</sst>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C14" sqref="C14"/>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86" t="s">
        <v>0</v>
      </c>
      <c r="B1" s="187"/>
      <c r="C1" s="187"/>
    </row>
    <row r="2" spans="1:3" ht="20.25" customHeight="1" x14ac:dyDescent="0.25">
      <c r="A2" s="188" t="s">
        <v>1</v>
      </c>
      <c r="B2" s="187"/>
      <c r="C2" s="187"/>
    </row>
    <row r="3" spans="1:3" ht="18.75" customHeight="1" x14ac:dyDescent="0.25">
      <c r="A3" s="189"/>
      <c r="B3" s="187"/>
      <c r="C3" s="187"/>
    </row>
    <row r="4" spans="1:3" ht="32.25" customHeight="1" x14ac:dyDescent="0.25">
      <c r="A4" s="190" t="s">
        <v>2</v>
      </c>
      <c r="B4" s="191"/>
      <c r="C4" s="191"/>
    </row>
    <row r="5" spans="1:3" ht="15.75" customHeight="1" x14ac:dyDescent="0.25">
      <c r="A5" s="192" t="s">
        <v>3</v>
      </c>
      <c r="B5" s="193"/>
      <c r="C5" s="193"/>
    </row>
    <row r="6" spans="1:3" ht="15.75" customHeight="1" x14ac:dyDescent="0.25">
      <c r="A6" s="195"/>
      <c r="B6" s="187"/>
      <c r="C6" s="187"/>
    </row>
    <row r="7" spans="1:3" ht="15.75" customHeight="1" x14ac:dyDescent="0.25">
      <c r="A7" s="197">
        <v>2723088770</v>
      </c>
      <c r="B7" s="191"/>
      <c r="C7" s="191"/>
    </row>
    <row r="8" spans="1:3" ht="15.75" customHeight="1" x14ac:dyDescent="0.25">
      <c r="A8" s="195" t="s">
        <v>4</v>
      </c>
      <c r="B8" s="187"/>
      <c r="C8" s="187"/>
    </row>
    <row r="9" spans="1:3" ht="15.75" customHeight="1" x14ac:dyDescent="0.25">
      <c r="A9" s="148"/>
      <c r="B9" s="148"/>
      <c r="C9" s="148"/>
    </row>
    <row r="10" spans="1:3" ht="53.25" customHeight="1" x14ac:dyDescent="0.25">
      <c r="A10" s="194" t="s">
        <v>5</v>
      </c>
      <c r="B10" s="187"/>
      <c r="C10" s="187"/>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6" t="s">
        <v>16</v>
      </c>
      <c r="B20" s="191"/>
      <c r="C20" s="191"/>
      <c r="D20" s="191"/>
      <c r="E20" s="191"/>
      <c r="F20" s="191"/>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7" priority="15">
      <formula>ISBLANK($A$4)</formula>
    </cfRule>
  </conditionalFormatting>
  <conditionalFormatting sqref="A7:C7">
    <cfRule type="expression" dxfId="46" priority="9">
      <formula>ISBLANK($A$7)</formula>
    </cfRule>
  </conditionalFormatting>
  <conditionalFormatting sqref="C13:C15">
    <cfRule type="expression" dxfId="45" priority="8">
      <formula>ISBLANK(C13)</formula>
    </cfRule>
  </conditionalFormatting>
  <conditionalFormatting sqref="C16:C17">
    <cfRule type="expression" dxfId="44"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3" priority="3">
      <formula>CELL("защита",A1)</formula>
    </cfRule>
  </conditionalFormatting>
  <conditionalFormatting sqref="A23:F1048576">
    <cfRule type="expression" dxfId="42" priority="4">
      <formula>ISBLANK(A23)</formula>
    </cfRule>
  </conditionalFormatting>
  <conditionalFormatting sqref="A22:F22">
    <cfRule type="expression" dxfId="41" priority="1">
      <formula>CELL("защита",A22)</formula>
    </cfRule>
    <cfRule type="expression" dxfId="40"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9"/>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M_ХЭС-504-892</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8.75" customHeight="1" x14ac:dyDescent="0.25">
      <c r="A10" s="208" t="str">
        <f>IF(ISBLANK('1'!C14),CONCATENATE("В разделе 1 формы заполните показатель"," '",'1'!B14,"' "),'1'!C14)</f>
        <v>Приобретение системы хранения данных - 4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s="149" customFormat="1" ht="24.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s="149" customFormat="1" ht="24.7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row>
    <row r="15" spans="1:37" s="149" customFormat="1" ht="24.75" customHeight="1" x14ac:dyDescent="0.2">
      <c r="A15" s="239" t="s">
        <v>211</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row>
    <row r="16" spans="1:37"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131" ht="85.5" customHeight="1" x14ac:dyDescent="0.25">
      <c r="A17" s="224" t="s">
        <v>6</v>
      </c>
      <c r="B17" s="222" t="s">
        <v>212</v>
      </c>
      <c r="C17" s="214"/>
      <c r="D17" s="222" t="s">
        <v>213</v>
      </c>
      <c r="E17" s="223"/>
      <c r="F17" s="223"/>
      <c r="G17" s="223"/>
      <c r="H17" s="218"/>
      <c r="I17" s="222" t="s">
        <v>214</v>
      </c>
      <c r="J17" s="222" t="s">
        <v>139</v>
      </c>
      <c r="K17" s="222" t="s">
        <v>140</v>
      </c>
      <c r="L17" s="214"/>
      <c r="M17" s="222" t="s">
        <v>191</v>
      </c>
      <c r="N17" s="214"/>
      <c r="O17" s="222" t="s">
        <v>142</v>
      </c>
      <c r="P17" s="214"/>
      <c r="Q17" s="222" t="s">
        <v>143</v>
      </c>
      <c r="R17" s="224" t="s">
        <v>144</v>
      </c>
      <c r="S17" s="223"/>
      <c r="T17" s="223"/>
      <c r="U17" s="218"/>
      <c r="V17" s="224" t="s">
        <v>145</v>
      </c>
      <c r="W17" s="223"/>
      <c r="X17" s="223"/>
      <c r="Y17" s="218"/>
      <c r="Z17" s="222" t="s">
        <v>151</v>
      </c>
      <c r="AA17" s="232" t="s">
        <v>152</v>
      </c>
      <c r="AB17" s="222" t="s">
        <v>156</v>
      </c>
      <c r="AC17" s="223"/>
      <c r="AD17" s="218"/>
      <c r="AE17" s="228" t="s">
        <v>157</v>
      </c>
      <c r="AF17" s="223"/>
      <c r="AG17" s="222" t="s">
        <v>158</v>
      </c>
      <c r="AH17" s="223"/>
      <c r="AI17" s="223"/>
      <c r="AJ17" s="223"/>
      <c r="AK17" s="218"/>
    </row>
    <row r="18" spans="1:131" ht="204.75" customHeight="1" x14ac:dyDescent="0.25">
      <c r="A18" s="227"/>
      <c r="B18" s="216"/>
      <c r="C18" s="236"/>
      <c r="D18" s="222" t="s">
        <v>215</v>
      </c>
      <c r="E18" s="222" t="s">
        <v>216</v>
      </c>
      <c r="F18" s="218"/>
      <c r="G18" s="233" t="s">
        <v>217</v>
      </c>
      <c r="H18" s="218"/>
      <c r="I18" s="227"/>
      <c r="J18" s="227"/>
      <c r="K18" s="216"/>
      <c r="L18" s="236"/>
      <c r="M18" s="216"/>
      <c r="N18" s="236"/>
      <c r="O18" s="216"/>
      <c r="P18" s="236"/>
      <c r="Q18" s="210"/>
      <c r="R18" s="222" t="s">
        <v>159</v>
      </c>
      <c r="S18" s="218"/>
      <c r="T18" s="233" t="s">
        <v>218</v>
      </c>
      <c r="U18" s="218"/>
      <c r="V18" s="224" t="s">
        <v>219</v>
      </c>
      <c r="W18" s="218"/>
      <c r="X18" s="222" t="s">
        <v>220</v>
      </c>
      <c r="Y18" s="218"/>
      <c r="Z18" s="210"/>
      <c r="AA18" s="227"/>
      <c r="AB18" s="157" t="s">
        <v>162</v>
      </c>
      <c r="AC18" s="157" t="s">
        <v>163</v>
      </c>
      <c r="AD18" s="154" t="s">
        <v>164</v>
      </c>
      <c r="AE18" s="154" t="s">
        <v>165</v>
      </c>
      <c r="AF18" s="154" t="s">
        <v>166</v>
      </c>
      <c r="AG18" s="222" t="s">
        <v>188</v>
      </c>
      <c r="AH18" s="224" t="s">
        <v>168</v>
      </c>
      <c r="AI18" s="218"/>
      <c r="AJ18" s="222" t="s">
        <v>169</v>
      </c>
      <c r="AK18" s="218"/>
    </row>
    <row r="19" spans="1:131" ht="51.75" customHeight="1" x14ac:dyDescent="0.25">
      <c r="A19" s="210"/>
      <c r="B19" s="154" t="s">
        <v>170</v>
      </c>
      <c r="C19" s="154" t="s">
        <v>171</v>
      </c>
      <c r="D19" s="210"/>
      <c r="E19" s="154" t="s">
        <v>170</v>
      </c>
      <c r="F19" s="154" t="s">
        <v>171</v>
      </c>
      <c r="G19" s="74" t="s">
        <v>172</v>
      </c>
      <c r="H19" s="75" t="s">
        <v>173</v>
      </c>
      <c r="I19" s="210"/>
      <c r="J19" s="210"/>
      <c r="K19" s="154" t="s">
        <v>170</v>
      </c>
      <c r="L19" s="154" t="s">
        <v>171</v>
      </c>
      <c r="M19" s="154" t="s">
        <v>170</v>
      </c>
      <c r="N19" s="154" t="s">
        <v>171</v>
      </c>
      <c r="O19" s="154" t="s">
        <v>170</v>
      </c>
      <c r="P19" s="154" t="s">
        <v>171</v>
      </c>
      <c r="Q19" s="154" t="s">
        <v>221</v>
      </c>
      <c r="R19" s="154" t="s">
        <v>170</v>
      </c>
      <c r="S19" s="154" t="s">
        <v>171</v>
      </c>
      <c r="T19" s="74" t="s">
        <v>172</v>
      </c>
      <c r="U19" s="75" t="s">
        <v>173</v>
      </c>
      <c r="V19" s="154" t="s">
        <v>170</v>
      </c>
      <c r="W19" s="154" t="s">
        <v>171</v>
      </c>
      <c r="X19" s="74" t="s">
        <v>172</v>
      </c>
      <c r="Y19" s="75" t="s">
        <v>173</v>
      </c>
      <c r="Z19" s="154" t="s">
        <v>170</v>
      </c>
      <c r="AA19" s="154" t="s">
        <v>170</v>
      </c>
      <c r="AB19" s="154" t="s">
        <v>170</v>
      </c>
      <c r="AC19" s="154" t="s">
        <v>170</v>
      </c>
      <c r="AD19" s="154" t="s">
        <v>170</v>
      </c>
      <c r="AE19" s="154" t="s">
        <v>170</v>
      </c>
      <c r="AF19" s="154" t="s">
        <v>170</v>
      </c>
      <c r="AG19" s="210"/>
      <c r="AH19" s="154" t="s">
        <v>170</v>
      </c>
      <c r="AI19" s="154" t="s">
        <v>171</v>
      </c>
      <c r="AJ19" s="154" t="s">
        <v>172</v>
      </c>
      <c r="AK19" s="154" t="s">
        <v>173</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174</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6"/>
      <c r="B1" s="201"/>
      <c r="C1" s="201"/>
      <c r="D1" s="201"/>
      <c r="E1" s="201"/>
      <c r="F1" s="201"/>
      <c r="G1" s="201"/>
      <c r="H1" s="201"/>
      <c r="I1" s="201"/>
      <c r="J1" s="201"/>
      <c r="K1" s="201"/>
      <c r="L1" s="201"/>
      <c r="M1" s="201"/>
      <c r="N1" s="201"/>
      <c r="O1" s="201"/>
    </row>
    <row r="2" spans="1:26" s="150" customFormat="1" ht="20.25" customHeight="1" x14ac:dyDescent="0.2">
      <c r="A2" s="188" t="s">
        <v>121</v>
      </c>
      <c r="B2" s="201"/>
      <c r="C2" s="201"/>
      <c r="D2" s="201"/>
      <c r="E2" s="201"/>
      <c r="F2" s="201"/>
      <c r="G2" s="201"/>
      <c r="H2" s="201"/>
      <c r="I2" s="201"/>
      <c r="J2" s="201"/>
      <c r="K2" s="201"/>
      <c r="L2" s="201"/>
      <c r="M2" s="201"/>
      <c r="N2" s="201"/>
      <c r="O2" s="201"/>
      <c r="P2" s="44"/>
      <c r="Q2" s="44"/>
      <c r="R2" s="44"/>
      <c r="S2" s="44"/>
      <c r="T2" s="44"/>
      <c r="U2" s="44"/>
      <c r="V2" s="44"/>
      <c r="W2" s="44"/>
      <c r="X2" s="44"/>
      <c r="Y2" s="44"/>
      <c r="Z2" s="44"/>
    </row>
    <row r="3" spans="1:26"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c r="Y3" s="44"/>
      <c r="Z3" s="44"/>
    </row>
    <row r="4" spans="1:26"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c r="Y4" s="44"/>
      <c r="Z4" s="44"/>
    </row>
    <row r="5" spans="1:26"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c r="Y5" s="44"/>
      <c r="Z5" s="44"/>
    </row>
    <row r="6" spans="1:26"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c r="Y6" s="44"/>
      <c r="Z6" s="44"/>
    </row>
    <row r="7" spans="1:26" s="150" customFormat="1" ht="18.75" customHeight="1" x14ac:dyDescent="0.25">
      <c r="A7" s="208" t="str">
        <f>IF(ISBLANK('1'!C13),CONCATENATE("В разделе 1 формы заполните показатель"," '",'1'!B13,"' "),'1'!C13)</f>
        <v>M_ХЭС-504-892</v>
      </c>
      <c r="B7" s="191"/>
      <c r="C7" s="191"/>
      <c r="D7" s="191"/>
      <c r="E7" s="191"/>
      <c r="F7" s="191"/>
      <c r="G7" s="191"/>
      <c r="H7" s="191"/>
      <c r="I7" s="191"/>
      <c r="J7" s="191"/>
      <c r="K7" s="191"/>
      <c r="L7" s="191"/>
      <c r="M7" s="191"/>
      <c r="N7" s="191"/>
      <c r="O7" s="191"/>
      <c r="P7" s="44"/>
      <c r="Q7" s="44"/>
      <c r="R7" s="44"/>
      <c r="S7" s="44"/>
      <c r="T7" s="44"/>
      <c r="U7" s="44"/>
      <c r="V7" s="44"/>
      <c r="W7" s="44"/>
      <c r="X7" s="44"/>
      <c r="Y7" s="44"/>
      <c r="Z7" s="44"/>
    </row>
    <row r="8" spans="1:26"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c r="Y8" s="44"/>
      <c r="Z8" s="44"/>
    </row>
    <row r="9" spans="1:26"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c r="Y9" s="48"/>
      <c r="Z9" s="48"/>
    </row>
    <row r="10" spans="1:26" s="149" customFormat="1" ht="18.75" customHeight="1" x14ac:dyDescent="0.25">
      <c r="A10" s="208" t="str">
        <f>IF(ISBLANK('1'!C14),CONCATENATE("В разделе 1 формы заполните показатель"," '",'1'!B14,"' "),'1'!C14)</f>
        <v>Приобретение системы хранения данных - 4 ед.</v>
      </c>
      <c r="B10" s="191"/>
      <c r="C10" s="191"/>
      <c r="D10" s="191"/>
      <c r="E10" s="191"/>
      <c r="F10" s="191"/>
      <c r="G10" s="191"/>
      <c r="H10" s="191"/>
      <c r="I10" s="191"/>
      <c r="J10" s="191"/>
      <c r="K10" s="191"/>
      <c r="L10" s="191"/>
      <c r="M10" s="191"/>
      <c r="N10" s="191"/>
      <c r="O10" s="191"/>
      <c r="P10" s="45"/>
      <c r="Q10" s="45"/>
      <c r="R10" s="45"/>
      <c r="S10" s="45"/>
      <c r="T10" s="45"/>
      <c r="U10" s="45"/>
      <c r="V10" s="45"/>
      <c r="W10" s="45"/>
      <c r="X10" s="45"/>
      <c r="Y10" s="45"/>
      <c r="Z10" s="45"/>
    </row>
    <row r="11" spans="1:26"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c r="Y11" s="49"/>
      <c r="Z11" s="49"/>
    </row>
    <row r="12" spans="1:26"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c r="Y12" s="49"/>
      <c r="Z12" s="49"/>
    </row>
    <row r="13" spans="1:26" s="149"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8"/>
      <c r="Q13" s="48"/>
      <c r="R13" s="48"/>
      <c r="S13" s="48"/>
      <c r="T13" s="48"/>
      <c r="U13" s="48"/>
      <c r="V13" s="48"/>
      <c r="W13" s="48"/>
    </row>
    <row r="14" spans="1:26" s="149" customFormat="1" ht="18.75" customHeight="1" x14ac:dyDescent="0.2">
      <c r="A14" s="207"/>
      <c r="B14" s="199"/>
      <c r="C14" s="199"/>
      <c r="D14" s="199"/>
      <c r="E14" s="199"/>
      <c r="F14" s="199"/>
      <c r="G14" s="199"/>
      <c r="H14" s="199"/>
      <c r="I14" s="199"/>
      <c r="J14" s="199"/>
      <c r="K14" s="199"/>
      <c r="L14" s="199"/>
      <c r="M14" s="199"/>
      <c r="N14" s="199"/>
      <c r="O14" s="199"/>
      <c r="P14" s="48"/>
      <c r="Q14" s="48"/>
      <c r="R14" s="48"/>
      <c r="S14" s="48"/>
      <c r="T14" s="48"/>
      <c r="U14" s="48"/>
      <c r="V14" s="48"/>
      <c r="W14" s="48"/>
    </row>
    <row r="15" spans="1:26" s="149" customFormat="1" ht="18.75" customHeight="1" x14ac:dyDescent="0.2">
      <c r="A15" s="205" t="s">
        <v>222</v>
      </c>
      <c r="B15" s="199"/>
      <c r="C15" s="199"/>
      <c r="D15" s="199"/>
      <c r="E15" s="199"/>
      <c r="F15" s="199"/>
      <c r="G15" s="199"/>
      <c r="H15" s="199"/>
      <c r="I15" s="199"/>
      <c r="J15" s="199"/>
      <c r="K15" s="199"/>
      <c r="L15" s="199"/>
      <c r="M15" s="199"/>
      <c r="N15" s="199"/>
      <c r="O15" s="199"/>
      <c r="P15" s="48"/>
      <c r="Q15" s="48"/>
      <c r="R15" s="48"/>
      <c r="S15" s="48"/>
      <c r="T15" s="48"/>
      <c r="U15" s="48"/>
      <c r="V15" s="48"/>
      <c r="W15" s="48"/>
    </row>
    <row r="16" spans="1:26" s="149" customFormat="1" ht="22.5" customHeight="1" x14ac:dyDescent="0.25">
      <c r="A16" s="251"/>
      <c r="B16" s="191"/>
      <c r="C16" s="191"/>
      <c r="D16" s="191"/>
      <c r="E16" s="191"/>
      <c r="F16" s="191"/>
      <c r="G16" s="191"/>
      <c r="H16" s="191"/>
      <c r="I16" s="191"/>
      <c r="J16" s="191"/>
      <c r="K16" s="191"/>
      <c r="L16" s="191"/>
      <c r="M16" s="191"/>
      <c r="N16" s="191"/>
      <c r="O16" s="191"/>
      <c r="P16" s="47"/>
      <c r="Q16" s="47"/>
      <c r="R16" s="47"/>
      <c r="S16" s="47"/>
      <c r="T16" s="47"/>
      <c r="U16" s="47"/>
      <c r="V16" s="47"/>
      <c r="W16" s="47"/>
      <c r="X16" s="47"/>
      <c r="Y16" s="47"/>
      <c r="Z16" s="47"/>
    </row>
    <row r="17" spans="1:23" s="149" customFormat="1" ht="78" customHeight="1" x14ac:dyDescent="0.25">
      <c r="A17" s="209" t="s">
        <v>6</v>
      </c>
      <c r="B17" s="209" t="s">
        <v>223</v>
      </c>
      <c r="C17" s="209" t="s">
        <v>224</v>
      </c>
      <c r="D17" s="209" t="s">
        <v>225</v>
      </c>
      <c r="E17" s="209" t="s">
        <v>226</v>
      </c>
      <c r="F17" s="223"/>
      <c r="G17" s="223"/>
      <c r="H17" s="223"/>
      <c r="I17" s="218"/>
      <c r="J17" s="250" t="s">
        <v>227</v>
      </c>
      <c r="K17" s="223"/>
      <c r="L17" s="223"/>
      <c r="M17" s="223"/>
      <c r="N17" s="223"/>
      <c r="O17" s="218"/>
      <c r="P17" s="48"/>
      <c r="Q17" s="48"/>
      <c r="R17" s="48"/>
      <c r="S17" s="48"/>
      <c r="T17" s="48"/>
      <c r="U17" s="48"/>
      <c r="V17" s="48"/>
      <c r="W17" s="48"/>
    </row>
    <row r="18" spans="1:23" s="149" customFormat="1" ht="107.25" customHeight="1" x14ac:dyDescent="0.2">
      <c r="A18" s="210"/>
      <c r="B18" s="210"/>
      <c r="C18" s="210"/>
      <c r="D18" s="210"/>
      <c r="E18" s="152" t="s">
        <v>228</v>
      </c>
      <c r="F18" s="152" t="s">
        <v>229</v>
      </c>
      <c r="G18" s="152" t="s">
        <v>230</v>
      </c>
      <c r="H18" s="152" t="s">
        <v>231</v>
      </c>
      <c r="I18" s="151" t="s">
        <v>232</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233</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8"/>
      <c r="B1" s="259"/>
      <c r="C1" s="259"/>
      <c r="D1" s="259"/>
      <c r="E1" s="259"/>
      <c r="F1" s="259"/>
      <c r="G1" s="259"/>
      <c r="H1" s="259"/>
      <c r="I1" s="259"/>
      <c r="J1" s="259"/>
    </row>
    <row r="2" spans="1:10" ht="20.25" customHeight="1" x14ac:dyDescent="0.25">
      <c r="A2" s="188" t="s">
        <v>121</v>
      </c>
      <c r="B2" s="259"/>
      <c r="C2" s="259"/>
      <c r="D2" s="259"/>
      <c r="E2" s="259"/>
      <c r="F2" s="259"/>
      <c r="G2" s="259"/>
      <c r="H2" s="259"/>
      <c r="I2" s="259"/>
      <c r="J2" s="259"/>
    </row>
    <row r="3" spans="1:10" ht="18.75" customHeight="1" x14ac:dyDescent="0.25">
      <c r="A3" s="202"/>
      <c r="B3" s="259"/>
      <c r="C3" s="259"/>
      <c r="D3" s="259"/>
      <c r="E3" s="259"/>
      <c r="F3" s="259"/>
      <c r="G3" s="259"/>
      <c r="H3" s="259"/>
      <c r="I3" s="259"/>
      <c r="J3" s="259"/>
    </row>
    <row r="4" spans="1:10"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row>
    <row r="5" spans="1:10" x14ac:dyDescent="0.25">
      <c r="A5" s="195" t="s">
        <v>3</v>
      </c>
      <c r="B5" s="259"/>
      <c r="C5" s="259"/>
      <c r="D5" s="259"/>
      <c r="E5" s="259"/>
      <c r="F5" s="259"/>
      <c r="G5" s="259"/>
      <c r="H5" s="259"/>
      <c r="I5" s="259"/>
      <c r="J5" s="259"/>
    </row>
    <row r="6" spans="1:10" ht="18.75" customHeight="1" x14ac:dyDescent="0.25">
      <c r="A6" s="202"/>
      <c r="B6" s="259"/>
      <c r="C6" s="259"/>
      <c r="D6" s="259"/>
      <c r="E6" s="259"/>
      <c r="F6" s="259"/>
      <c r="G6" s="259"/>
      <c r="H6" s="259"/>
      <c r="I6" s="259"/>
      <c r="J6" s="259"/>
    </row>
    <row r="7" spans="1:10" ht="18.75" customHeight="1" x14ac:dyDescent="0.25">
      <c r="A7" s="208" t="str">
        <f>IF(ISBLANK('1'!C13),CONCATENATE("В разделе 1 формы заполните показатель"," '",'1'!B13,"' "),'1'!C13)</f>
        <v>M_ХЭС-504-892</v>
      </c>
      <c r="B7" s="191"/>
      <c r="C7" s="191"/>
      <c r="D7" s="191"/>
      <c r="E7" s="191"/>
      <c r="F7" s="191"/>
      <c r="G7" s="191"/>
      <c r="H7" s="191"/>
      <c r="I7" s="191"/>
      <c r="J7" s="191"/>
    </row>
    <row r="8" spans="1:10" x14ac:dyDescent="0.25">
      <c r="A8" s="195" t="s">
        <v>26</v>
      </c>
      <c r="B8" s="259"/>
      <c r="C8" s="259"/>
      <c r="D8" s="259"/>
      <c r="E8" s="259"/>
      <c r="F8" s="259"/>
      <c r="G8" s="259"/>
      <c r="H8" s="259"/>
      <c r="I8" s="259"/>
      <c r="J8" s="259"/>
    </row>
    <row r="9" spans="1:10" ht="18.75" customHeight="1" x14ac:dyDescent="0.25">
      <c r="A9" s="202"/>
      <c r="B9" s="259"/>
      <c r="C9" s="259"/>
      <c r="D9" s="259"/>
      <c r="E9" s="259"/>
      <c r="F9" s="259"/>
      <c r="G9" s="259"/>
      <c r="H9" s="259"/>
      <c r="I9" s="259"/>
      <c r="J9" s="259"/>
    </row>
    <row r="10" spans="1:10" ht="18.75" customHeight="1" x14ac:dyDescent="0.25">
      <c r="A10" s="208" t="str">
        <f>IF(ISBLANK('1'!C14),CONCATENATE("В разделе 1 формы заполните показатель"," '",'1'!B14,"' "),'1'!C14)</f>
        <v>Приобретение системы хранения данных - 4 ед.</v>
      </c>
      <c r="B10" s="191"/>
      <c r="C10" s="191"/>
      <c r="D10" s="191"/>
      <c r="E10" s="191"/>
      <c r="F10" s="191"/>
      <c r="G10" s="191"/>
      <c r="H10" s="191"/>
      <c r="I10" s="191"/>
      <c r="J10" s="191"/>
    </row>
    <row r="11" spans="1:10" x14ac:dyDescent="0.25">
      <c r="A11" s="195" t="s">
        <v>27</v>
      </c>
      <c r="B11" s="259"/>
      <c r="C11" s="259"/>
      <c r="D11" s="259"/>
      <c r="E11" s="259"/>
      <c r="F11" s="259"/>
      <c r="G11" s="259"/>
      <c r="H11" s="259"/>
      <c r="I11" s="259"/>
      <c r="J11" s="259"/>
    </row>
    <row r="12" spans="1:10" x14ac:dyDescent="0.25">
      <c r="A12" s="195"/>
      <c r="B12" s="259"/>
      <c r="C12" s="259"/>
      <c r="D12" s="259"/>
      <c r="E12" s="259"/>
      <c r="F12" s="259"/>
      <c r="G12" s="259"/>
      <c r="H12" s="259"/>
      <c r="I12" s="259"/>
      <c r="J12" s="259"/>
    </row>
    <row r="13" spans="1:10"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row>
    <row r="14" spans="1:10" ht="15.75" customHeight="1" x14ac:dyDescent="0.25">
      <c r="A14" s="258"/>
      <c r="B14" s="259"/>
      <c r="C14" s="259"/>
      <c r="D14" s="259"/>
      <c r="E14" s="259"/>
      <c r="F14" s="259"/>
      <c r="G14" s="259"/>
      <c r="H14" s="259"/>
      <c r="I14" s="259"/>
      <c r="J14" s="259"/>
    </row>
    <row r="15" spans="1:10" ht="18.75" customHeight="1" x14ac:dyDescent="0.25">
      <c r="A15" s="205" t="s">
        <v>234</v>
      </c>
      <c r="B15" s="259"/>
      <c r="C15" s="259"/>
      <c r="D15" s="259"/>
      <c r="E15" s="259"/>
      <c r="F15" s="259"/>
      <c r="G15" s="259"/>
      <c r="H15" s="259"/>
      <c r="I15" s="259"/>
      <c r="J15" s="259"/>
    </row>
    <row r="16" spans="1:10" x14ac:dyDescent="0.25">
      <c r="A16" s="260"/>
      <c r="B16" s="191"/>
      <c r="C16" s="191"/>
      <c r="D16" s="191"/>
      <c r="E16" s="191"/>
      <c r="F16" s="191"/>
      <c r="G16" s="191"/>
      <c r="H16" s="191"/>
      <c r="I16" s="191"/>
      <c r="J16" s="191"/>
    </row>
    <row r="17" spans="1:10" ht="28.5" customHeight="1" x14ac:dyDescent="0.25">
      <c r="A17" s="252" t="s">
        <v>6</v>
      </c>
      <c r="B17" s="253" t="s">
        <v>235</v>
      </c>
      <c r="C17" s="256" t="s">
        <v>236</v>
      </c>
      <c r="D17" s="223"/>
      <c r="E17" s="223"/>
      <c r="F17" s="218"/>
      <c r="G17" s="254" t="s">
        <v>237</v>
      </c>
      <c r="H17" s="254" t="s">
        <v>238</v>
      </c>
      <c r="I17" s="253" t="s">
        <v>239</v>
      </c>
      <c r="J17" s="255" t="s">
        <v>240</v>
      </c>
    </row>
    <row r="18" spans="1:10" ht="58.5" customHeight="1" x14ac:dyDescent="0.25">
      <c r="A18" s="227"/>
      <c r="B18" s="227"/>
      <c r="C18" s="257" t="s">
        <v>241</v>
      </c>
      <c r="D18" s="236"/>
      <c r="E18" s="257" t="s">
        <v>242</v>
      </c>
      <c r="F18" s="236"/>
      <c r="G18" s="227"/>
      <c r="H18" s="227"/>
      <c r="I18" s="227"/>
      <c r="J18" s="227"/>
    </row>
    <row r="19" spans="1:10" ht="63.75" customHeight="1" x14ac:dyDescent="0.25">
      <c r="A19" s="210"/>
      <c r="B19" s="210"/>
      <c r="C19" s="163" t="s">
        <v>243</v>
      </c>
      <c r="D19" s="163" t="s">
        <v>244</v>
      </c>
      <c r="E19" s="163" t="s">
        <v>243</v>
      </c>
      <c r="F19" s="163" t="s">
        <v>244</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245</v>
      </c>
      <c r="C21" s="116" t="s">
        <v>66</v>
      </c>
      <c r="D21" s="116" t="s">
        <v>66</v>
      </c>
      <c r="E21" s="116" t="s">
        <v>66</v>
      </c>
      <c r="F21" s="116" t="s">
        <v>66</v>
      </c>
      <c r="G21" s="116" t="s">
        <v>66</v>
      </c>
      <c r="H21" s="116" t="s">
        <v>66</v>
      </c>
      <c r="I21" s="115" t="s">
        <v>66</v>
      </c>
      <c r="J21" s="173" t="s">
        <v>66</v>
      </c>
    </row>
    <row r="22" spans="1:10" ht="70.5" customHeight="1" x14ac:dyDescent="0.25">
      <c r="A22" s="80" t="s">
        <v>246</v>
      </c>
      <c r="B22" s="81" t="s">
        <v>247</v>
      </c>
      <c r="C22" s="116" t="s">
        <v>66</v>
      </c>
      <c r="D22" s="116" t="s">
        <v>66</v>
      </c>
      <c r="E22" s="116" t="s">
        <v>66</v>
      </c>
      <c r="F22" s="116" t="s">
        <v>66</v>
      </c>
      <c r="G22" s="116" t="s">
        <v>66</v>
      </c>
      <c r="H22" s="116" t="s">
        <v>66</v>
      </c>
      <c r="I22" s="115" t="s">
        <v>66</v>
      </c>
      <c r="J22" s="115" t="s">
        <v>66</v>
      </c>
    </row>
    <row r="23" spans="1:10" ht="60" customHeight="1" x14ac:dyDescent="0.25">
      <c r="A23" s="80" t="s">
        <v>248</v>
      </c>
      <c r="B23" s="81" t="s">
        <v>249</v>
      </c>
      <c r="C23" s="116" t="s">
        <v>66</v>
      </c>
      <c r="D23" s="116" t="s">
        <v>66</v>
      </c>
      <c r="E23" s="116" t="s">
        <v>66</v>
      </c>
      <c r="F23" s="116" t="s">
        <v>66</v>
      </c>
      <c r="G23" s="116" t="s">
        <v>66</v>
      </c>
      <c r="H23" s="116" t="s">
        <v>66</v>
      </c>
      <c r="I23" s="115" t="s">
        <v>66</v>
      </c>
      <c r="J23" s="115" t="s">
        <v>66</v>
      </c>
    </row>
    <row r="24" spans="1:10" ht="70.5" customHeight="1" x14ac:dyDescent="0.25">
      <c r="A24" s="80" t="s">
        <v>250</v>
      </c>
      <c r="B24" s="81" t="s">
        <v>251</v>
      </c>
      <c r="C24" s="116" t="s">
        <v>66</v>
      </c>
      <c r="D24" s="116" t="s">
        <v>66</v>
      </c>
      <c r="E24" s="116" t="s">
        <v>66</v>
      </c>
      <c r="F24" s="116" t="s">
        <v>66</v>
      </c>
      <c r="G24" s="116" t="s">
        <v>66</v>
      </c>
      <c r="H24" s="116" t="s">
        <v>66</v>
      </c>
      <c r="I24" s="115" t="s">
        <v>66</v>
      </c>
      <c r="J24" s="115" t="s">
        <v>66</v>
      </c>
    </row>
    <row r="25" spans="1:10" ht="54" customHeight="1" x14ac:dyDescent="0.25">
      <c r="A25" s="80" t="s">
        <v>252</v>
      </c>
      <c r="B25" s="81" t="s">
        <v>253</v>
      </c>
      <c r="C25" s="116" t="s">
        <v>66</v>
      </c>
      <c r="D25" s="116" t="s">
        <v>66</v>
      </c>
      <c r="E25" s="116" t="s">
        <v>66</v>
      </c>
      <c r="F25" s="116" t="s">
        <v>66</v>
      </c>
      <c r="G25" s="116" t="s">
        <v>66</v>
      </c>
      <c r="H25" s="116" t="s">
        <v>66</v>
      </c>
      <c r="I25" s="115" t="s">
        <v>66</v>
      </c>
      <c r="J25" s="115" t="s">
        <v>66</v>
      </c>
    </row>
    <row r="26" spans="1:10" ht="42" customHeight="1" x14ac:dyDescent="0.25">
      <c r="A26" s="80" t="s">
        <v>254</v>
      </c>
      <c r="B26" s="81" t="s">
        <v>255</v>
      </c>
      <c r="C26" s="116" t="s">
        <v>66</v>
      </c>
      <c r="D26" s="116" t="s">
        <v>66</v>
      </c>
      <c r="E26" s="116" t="s">
        <v>66</v>
      </c>
      <c r="F26" s="116" t="s">
        <v>66</v>
      </c>
      <c r="G26" s="116" t="s">
        <v>66</v>
      </c>
      <c r="H26" s="116" t="s">
        <v>66</v>
      </c>
      <c r="I26" s="115" t="s">
        <v>66</v>
      </c>
      <c r="J26" s="115" t="s">
        <v>66</v>
      </c>
    </row>
    <row r="27" spans="1:10" ht="42" customHeight="1" x14ac:dyDescent="0.25">
      <c r="A27" s="80" t="s">
        <v>256</v>
      </c>
      <c r="B27" s="81" t="s">
        <v>257</v>
      </c>
      <c r="C27" s="116" t="s">
        <v>66</v>
      </c>
      <c r="D27" s="116" t="s">
        <v>66</v>
      </c>
      <c r="E27" s="116" t="s">
        <v>66</v>
      </c>
      <c r="F27" s="116" t="s">
        <v>66</v>
      </c>
      <c r="G27" s="116" t="s">
        <v>66</v>
      </c>
      <c r="H27" s="116" t="s">
        <v>66</v>
      </c>
      <c r="I27" s="115" t="s">
        <v>66</v>
      </c>
      <c r="J27" s="115" t="s">
        <v>66</v>
      </c>
    </row>
    <row r="28" spans="1:10" ht="37.5" customHeight="1" x14ac:dyDescent="0.25">
      <c r="A28" s="80" t="s">
        <v>258</v>
      </c>
      <c r="B28" s="81" t="s">
        <v>259</v>
      </c>
      <c r="C28" s="116" t="s">
        <v>66</v>
      </c>
      <c r="D28" s="116" t="s">
        <v>66</v>
      </c>
      <c r="E28" s="116" t="s">
        <v>66</v>
      </c>
      <c r="F28" s="116" t="s">
        <v>66</v>
      </c>
      <c r="G28" s="116" t="s">
        <v>66</v>
      </c>
      <c r="H28" s="116" t="s">
        <v>66</v>
      </c>
      <c r="I28" s="115" t="s">
        <v>66</v>
      </c>
      <c r="J28" s="115" t="s">
        <v>66</v>
      </c>
    </row>
    <row r="29" spans="1:10" ht="33.75" customHeight="1" x14ac:dyDescent="0.25">
      <c r="A29" s="80" t="s">
        <v>260</v>
      </c>
      <c r="B29" s="81" t="s">
        <v>261</v>
      </c>
      <c r="C29" s="116" t="s">
        <v>66</v>
      </c>
      <c r="D29" s="116" t="s">
        <v>66</v>
      </c>
      <c r="E29" s="116" t="s">
        <v>66</v>
      </c>
      <c r="F29" s="116" t="s">
        <v>66</v>
      </c>
      <c r="G29" s="116" t="s">
        <v>66</v>
      </c>
      <c r="H29" s="116" t="s">
        <v>66</v>
      </c>
      <c r="I29" s="115" t="s">
        <v>66</v>
      </c>
      <c r="J29" s="115" t="s">
        <v>66</v>
      </c>
    </row>
    <row r="30" spans="1:10" ht="54" customHeight="1" x14ac:dyDescent="0.25">
      <c r="A30" s="80" t="s">
        <v>262</v>
      </c>
      <c r="B30" s="81" t="s">
        <v>263</v>
      </c>
      <c r="C30" s="116" t="s">
        <v>40</v>
      </c>
      <c r="D30" s="116" t="s">
        <v>40</v>
      </c>
      <c r="E30" s="116" t="s">
        <v>40</v>
      </c>
      <c r="F30" s="116" t="s">
        <v>40</v>
      </c>
      <c r="G30" s="116" t="s">
        <v>66</v>
      </c>
      <c r="H30" s="116" t="s">
        <v>66</v>
      </c>
      <c r="I30" s="115" t="s">
        <v>66</v>
      </c>
      <c r="J30" s="115" t="s">
        <v>66</v>
      </c>
    </row>
    <row r="31" spans="1:10" ht="93" customHeight="1" x14ac:dyDescent="0.25">
      <c r="A31" s="80" t="s">
        <v>264</v>
      </c>
      <c r="B31" s="81" t="s">
        <v>265</v>
      </c>
      <c r="C31" s="116" t="s">
        <v>66</v>
      </c>
      <c r="D31" s="116" t="s">
        <v>66</v>
      </c>
      <c r="E31" s="116" t="s">
        <v>66</v>
      </c>
      <c r="F31" s="116" t="s">
        <v>66</v>
      </c>
      <c r="G31" s="116" t="s">
        <v>66</v>
      </c>
      <c r="H31" s="116" t="s">
        <v>66</v>
      </c>
      <c r="I31" s="115" t="s">
        <v>66</v>
      </c>
      <c r="J31" s="115" t="s">
        <v>66</v>
      </c>
    </row>
    <row r="32" spans="1:10" ht="47.25" customHeight="1" x14ac:dyDescent="0.25">
      <c r="A32" s="80" t="s">
        <v>266</v>
      </c>
      <c r="B32" s="81" t="s">
        <v>267</v>
      </c>
      <c r="C32" s="116" t="s">
        <v>66</v>
      </c>
      <c r="D32" s="116" t="s">
        <v>66</v>
      </c>
      <c r="E32" s="116" t="s">
        <v>66</v>
      </c>
      <c r="F32" s="116" t="s">
        <v>66</v>
      </c>
      <c r="G32" s="116" t="s">
        <v>66</v>
      </c>
      <c r="H32" s="116" t="s">
        <v>66</v>
      </c>
      <c r="I32" s="116" t="s">
        <v>66</v>
      </c>
      <c r="J32" s="115" t="s">
        <v>66</v>
      </c>
    </row>
    <row r="33" spans="1:10" ht="120.75" customHeight="1" x14ac:dyDescent="0.25">
      <c r="A33" s="80" t="s">
        <v>268</v>
      </c>
      <c r="B33" s="81" t="s">
        <v>269</v>
      </c>
      <c r="C33" s="116" t="s">
        <v>66</v>
      </c>
      <c r="D33" s="116" t="s">
        <v>66</v>
      </c>
      <c r="E33" s="116" t="s">
        <v>66</v>
      </c>
      <c r="F33" s="116" t="s">
        <v>66</v>
      </c>
      <c r="G33" s="116" t="s">
        <v>66</v>
      </c>
      <c r="H33" s="116" t="s">
        <v>66</v>
      </c>
      <c r="I33" s="116" t="s">
        <v>66</v>
      </c>
      <c r="J33" s="115" t="s">
        <v>66</v>
      </c>
    </row>
    <row r="34" spans="1:10" ht="49.5" customHeight="1" x14ac:dyDescent="0.25">
      <c r="A34" s="80" t="s">
        <v>270</v>
      </c>
      <c r="B34" s="81" t="s">
        <v>271</v>
      </c>
      <c r="C34" s="116" t="s">
        <v>40</v>
      </c>
      <c r="D34" s="116" t="s">
        <v>40</v>
      </c>
      <c r="E34" s="116" t="s">
        <v>40</v>
      </c>
      <c r="F34" s="116" t="s">
        <v>40</v>
      </c>
      <c r="G34" s="116" t="s">
        <v>66</v>
      </c>
      <c r="H34" s="116" t="s">
        <v>66</v>
      </c>
      <c r="I34" s="116" t="s">
        <v>66</v>
      </c>
      <c r="J34" s="115" t="s">
        <v>66</v>
      </c>
    </row>
    <row r="35" spans="1:10" ht="37.5" customHeight="1" x14ac:dyDescent="0.25">
      <c r="A35" s="80" t="s">
        <v>272</v>
      </c>
      <c r="B35" s="81" t="s">
        <v>273</v>
      </c>
      <c r="C35" s="116" t="s">
        <v>40</v>
      </c>
      <c r="D35" s="116" t="s">
        <v>40</v>
      </c>
      <c r="E35" s="115" t="s">
        <v>40</v>
      </c>
      <c r="F35" s="115" t="s">
        <v>40</v>
      </c>
      <c r="G35" s="119" t="s">
        <v>66</v>
      </c>
      <c r="H35" s="119" t="s">
        <v>66</v>
      </c>
      <c r="I35" s="115" t="s">
        <v>66</v>
      </c>
      <c r="J35" s="115" t="s">
        <v>66</v>
      </c>
    </row>
    <row r="36" spans="1:10" x14ac:dyDescent="0.25">
      <c r="A36" s="80" t="s">
        <v>274</v>
      </c>
      <c r="B36" s="81" t="s">
        <v>275</v>
      </c>
      <c r="C36" s="116" t="s">
        <v>66</v>
      </c>
      <c r="D36" s="116" t="s">
        <v>66</v>
      </c>
      <c r="E36" s="115" t="s">
        <v>66</v>
      </c>
      <c r="F36" s="115" t="s">
        <v>66</v>
      </c>
      <c r="G36" s="119" t="s">
        <v>66</v>
      </c>
      <c r="H36" s="119" t="s">
        <v>66</v>
      </c>
      <c r="I36" s="115" t="s">
        <v>66</v>
      </c>
      <c r="J36" s="115" t="s">
        <v>66</v>
      </c>
    </row>
    <row r="37" spans="1:10" ht="18" customHeight="1" x14ac:dyDescent="0.25">
      <c r="A37" s="80" t="s">
        <v>32</v>
      </c>
      <c r="B37" s="81" t="s">
        <v>276</v>
      </c>
      <c r="C37" s="116" t="s">
        <v>66</v>
      </c>
      <c r="D37" s="116" t="s">
        <v>66</v>
      </c>
      <c r="E37" s="115" t="s">
        <v>66</v>
      </c>
      <c r="F37" s="115" t="s">
        <v>66</v>
      </c>
      <c r="G37" s="115" t="s">
        <v>66</v>
      </c>
      <c r="H37" s="115" t="s">
        <v>66</v>
      </c>
      <c r="I37" s="115" t="s">
        <v>66</v>
      </c>
      <c r="J37" s="115" t="s">
        <v>66</v>
      </c>
    </row>
    <row r="38" spans="1:10" ht="72.75" customHeight="1" x14ac:dyDescent="0.25">
      <c r="A38" s="80" t="s">
        <v>277</v>
      </c>
      <c r="B38" s="81" t="s">
        <v>278</v>
      </c>
      <c r="C38" s="116" t="s">
        <v>66</v>
      </c>
      <c r="D38" s="116" t="s">
        <v>66</v>
      </c>
      <c r="E38" s="115" t="s">
        <v>66</v>
      </c>
      <c r="F38" s="115" t="s">
        <v>66</v>
      </c>
      <c r="G38" s="115" t="s">
        <v>66</v>
      </c>
      <c r="H38" s="115" t="s">
        <v>66</v>
      </c>
      <c r="I38" s="115" t="s">
        <v>66</v>
      </c>
      <c r="J38" s="115" t="s">
        <v>66</v>
      </c>
    </row>
    <row r="39" spans="1:10" ht="33.75" customHeight="1" x14ac:dyDescent="0.25">
      <c r="A39" s="80" t="s">
        <v>279</v>
      </c>
      <c r="B39" s="81" t="s">
        <v>280</v>
      </c>
      <c r="C39" s="116" t="s">
        <v>66</v>
      </c>
      <c r="D39" s="115" t="s">
        <v>66</v>
      </c>
      <c r="E39" s="115" t="s">
        <v>66</v>
      </c>
      <c r="F39" s="115" t="s">
        <v>66</v>
      </c>
      <c r="G39" s="115" t="s">
        <v>66</v>
      </c>
      <c r="H39" s="115" t="s">
        <v>66</v>
      </c>
      <c r="I39" s="115" t="s">
        <v>66</v>
      </c>
      <c r="J39" s="115" t="s">
        <v>66</v>
      </c>
    </row>
    <row r="40" spans="1:10" ht="63" customHeight="1" x14ac:dyDescent="0.25">
      <c r="A40" s="80" t="s">
        <v>35</v>
      </c>
      <c r="B40" s="81" t="s">
        <v>281</v>
      </c>
      <c r="C40" s="116" t="s">
        <v>66</v>
      </c>
      <c r="D40" s="115" t="s">
        <v>66</v>
      </c>
      <c r="E40" s="115" t="s">
        <v>66</v>
      </c>
      <c r="F40" s="115" t="s">
        <v>66</v>
      </c>
      <c r="G40" s="115" t="s">
        <v>66</v>
      </c>
      <c r="H40" s="115" t="s">
        <v>66</v>
      </c>
      <c r="I40" s="115" t="s">
        <v>66</v>
      </c>
      <c r="J40" s="115" t="s">
        <v>66</v>
      </c>
    </row>
    <row r="41" spans="1:10" ht="58.5" customHeight="1" x14ac:dyDescent="0.25">
      <c r="A41" s="80" t="s">
        <v>282</v>
      </c>
      <c r="B41" s="81" t="s">
        <v>283</v>
      </c>
      <c r="C41" s="116" t="s">
        <v>66</v>
      </c>
      <c r="D41" s="115" t="s">
        <v>66</v>
      </c>
      <c r="E41" s="115" t="s">
        <v>66</v>
      </c>
      <c r="F41" s="115" t="s">
        <v>66</v>
      </c>
      <c r="G41" s="115" t="s">
        <v>66</v>
      </c>
      <c r="H41" s="115" t="s">
        <v>66</v>
      </c>
      <c r="I41" s="115" t="s">
        <v>66</v>
      </c>
      <c r="J41" s="115" t="s">
        <v>66</v>
      </c>
    </row>
    <row r="42" spans="1:10" ht="34.5" customHeight="1" x14ac:dyDescent="0.25">
      <c r="A42" s="80" t="s">
        <v>284</v>
      </c>
      <c r="B42" s="81" t="s">
        <v>285</v>
      </c>
      <c r="C42" s="116" t="s">
        <v>66</v>
      </c>
      <c r="D42" s="115" t="s">
        <v>66</v>
      </c>
      <c r="E42" s="115" t="s">
        <v>66</v>
      </c>
      <c r="F42" s="115" t="s">
        <v>66</v>
      </c>
      <c r="G42" s="115" t="s">
        <v>66</v>
      </c>
      <c r="H42" s="115" t="s">
        <v>66</v>
      </c>
      <c r="I42" s="115" t="s">
        <v>66</v>
      </c>
      <c r="J42" s="115" t="s">
        <v>66</v>
      </c>
    </row>
    <row r="43" spans="1:10" ht="24.75" customHeight="1" x14ac:dyDescent="0.25">
      <c r="A43" s="80" t="s">
        <v>286</v>
      </c>
      <c r="B43" s="81" t="s">
        <v>287</v>
      </c>
      <c r="C43" s="116" t="s">
        <v>66</v>
      </c>
      <c r="D43" s="115" t="s">
        <v>66</v>
      </c>
      <c r="E43" s="115" t="s">
        <v>66</v>
      </c>
      <c r="F43" s="115" t="s">
        <v>66</v>
      </c>
      <c r="G43" s="115" t="s">
        <v>66</v>
      </c>
      <c r="H43" s="115" t="s">
        <v>66</v>
      </c>
      <c r="I43" s="115" t="s">
        <v>66</v>
      </c>
      <c r="J43" s="115" t="s">
        <v>66</v>
      </c>
    </row>
    <row r="44" spans="1:10" ht="90.75" customHeight="1" x14ac:dyDescent="0.25">
      <c r="A44" s="80" t="s">
        <v>288</v>
      </c>
      <c r="B44" s="81" t="s">
        <v>289</v>
      </c>
      <c r="C44" s="116" t="s">
        <v>66</v>
      </c>
      <c r="D44" s="115" t="s">
        <v>66</v>
      </c>
      <c r="E44" s="115" t="s">
        <v>66</v>
      </c>
      <c r="F44" s="115" t="s">
        <v>66</v>
      </c>
      <c r="G44" s="115" t="s">
        <v>66</v>
      </c>
      <c r="H44" s="115" t="s">
        <v>66</v>
      </c>
      <c r="I44" s="115" t="s">
        <v>66</v>
      </c>
      <c r="J44" s="115" t="s">
        <v>66</v>
      </c>
    </row>
    <row r="45" spans="1:10" ht="167.25" customHeight="1" x14ac:dyDescent="0.25">
      <c r="A45" s="80" t="s">
        <v>290</v>
      </c>
      <c r="B45" s="81" t="s">
        <v>291</v>
      </c>
      <c r="C45" s="116" t="s">
        <v>66</v>
      </c>
      <c r="D45" s="115" t="s">
        <v>66</v>
      </c>
      <c r="E45" s="115" t="s">
        <v>66</v>
      </c>
      <c r="F45" s="115" t="s">
        <v>66</v>
      </c>
      <c r="G45" s="115" t="s">
        <v>66</v>
      </c>
      <c r="H45" s="115" t="s">
        <v>66</v>
      </c>
      <c r="I45" s="115" t="s">
        <v>66</v>
      </c>
      <c r="J45" s="115" t="s">
        <v>66</v>
      </c>
    </row>
    <row r="46" spans="1:10" ht="30.75" customHeight="1" x14ac:dyDescent="0.25">
      <c r="A46" s="80" t="s">
        <v>292</v>
      </c>
      <c r="B46" s="81" t="s">
        <v>293</v>
      </c>
      <c r="C46" s="116" t="s">
        <v>66</v>
      </c>
      <c r="D46" s="115" t="s">
        <v>66</v>
      </c>
      <c r="E46" s="115" t="s">
        <v>66</v>
      </c>
      <c r="F46" s="115" t="s">
        <v>66</v>
      </c>
      <c r="G46" s="115" t="s">
        <v>66</v>
      </c>
      <c r="H46" s="115" t="s">
        <v>66</v>
      </c>
      <c r="I46" s="115" t="s">
        <v>66</v>
      </c>
      <c r="J46" s="115" t="s">
        <v>66</v>
      </c>
    </row>
    <row r="47" spans="1:10" ht="37.5" customHeight="1" x14ac:dyDescent="0.25">
      <c r="A47" s="80" t="s">
        <v>38</v>
      </c>
      <c r="B47" s="81" t="s">
        <v>294</v>
      </c>
      <c r="C47" s="116" t="s">
        <v>66</v>
      </c>
      <c r="D47" s="115" t="s">
        <v>66</v>
      </c>
      <c r="E47" s="115" t="s">
        <v>66</v>
      </c>
      <c r="F47" s="115" t="s">
        <v>66</v>
      </c>
      <c r="G47" s="115" t="s">
        <v>66</v>
      </c>
      <c r="H47" s="115" t="s">
        <v>66</v>
      </c>
      <c r="I47" s="115" t="s">
        <v>66</v>
      </c>
      <c r="J47" s="115" t="s">
        <v>66</v>
      </c>
    </row>
    <row r="48" spans="1:10" ht="35.25" customHeight="1" x14ac:dyDescent="0.25">
      <c r="A48" s="80" t="s">
        <v>295</v>
      </c>
      <c r="B48" s="81" t="s">
        <v>296</v>
      </c>
      <c r="C48" s="116" t="s">
        <v>66</v>
      </c>
      <c r="D48" s="115" t="s">
        <v>66</v>
      </c>
      <c r="E48" s="115" t="s">
        <v>66</v>
      </c>
      <c r="F48" s="115" t="s">
        <v>66</v>
      </c>
      <c r="G48" s="115" t="s">
        <v>66</v>
      </c>
      <c r="H48" s="115" t="s">
        <v>66</v>
      </c>
      <c r="I48" s="115" t="s">
        <v>66</v>
      </c>
      <c r="J48" s="115" t="s">
        <v>66</v>
      </c>
    </row>
    <row r="49" spans="1:10" ht="86.25" customHeight="1" x14ac:dyDescent="0.25">
      <c r="A49" s="80" t="s">
        <v>297</v>
      </c>
      <c r="B49" s="81" t="s">
        <v>298</v>
      </c>
      <c r="C49" s="116" t="s">
        <v>66</v>
      </c>
      <c r="D49" s="115" t="s">
        <v>66</v>
      </c>
      <c r="E49" s="115" t="s">
        <v>66</v>
      </c>
      <c r="F49" s="115" t="s">
        <v>66</v>
      </c>
      <c r="G49" s="115" t="s">
        <v>66</v>
      </c>
      <c r="H49" s="115" t="s">
        <v>66</v>
      </c>
      <c r="I49" s="115" t="s">
        <v>66</v>
      </c>
      <c r="J49" s="115" t="s">
        <v>66</v>
      </c>
    </row>
    <row r="50" spans="1:10" ht="77.25" customHeight="1" x14ac:dyDescent="0.25">
      <c r="A50" s="80" t="s">
        <v>299</v>
      </c>
      <c r="B50" s="81" t="s">
        <v>300</v>
      </c>
      <c r="C50" s="116" t="s">
        <v>66</v>
      </c>
      <c r="D50" s="115" t="s">
        <v>66</v>
      </c>
      <c r="E50" s="115" t="s">
        <v>66</v>
      </c>
      <c r="F50" s="115" t="s">
        <v>66</v>
      </c>
      <c r="G50" s="115" t="s">
        <v>66</v>
      </c>
      <c r="H50" s="115" t="s">
        <v>66</v>
      </c>
      <c r="I50" s="115" t="s">
        <v>66</v>
      </c>
      <c r="J50" s="115" t="s">
        <v>66</v>
      </c>
    </row>
    <row r="51" spans="1:10" ht="71.25" customHeight="1" x14ac:dyDescent="0.25">
      <c r="A51" s="80" t="s">
        <v>301</v>
      </c>
      <c r="B51" s="81" t="s">
        <v>302</v>
      </c>
      <c r="C51" s="116" t="s">
        <v>66</v>
      </c>
      <c r="D51" s="115" t="s">
        <v>66</v>
      </c>
      <c r="E51" s="115" t="s">
        <v>66</v>
      </c>
      <c r="F51" s="115" t="s">
        <v>66</v>
      </c>
      <c r="G51" s="115" t="s">
        <v>66</v>
      </c>
      <c r="H51" s="115" t="s">
        <v>66</v>
      </c>
      <c r="I51" s="115" t="s">
        <v>66</v>
      </c>
      <c r="J51" s="115" t="s">
        <v>66</v>
      </c>
    </row>
    <row r="52" spans="1:10" ht="48.75" customHeight="1" x14ac:dyDescent="0.25">
      <c r="A52" s="80" t="s">
        <v>303</v>
      </c>
      <c r="B52" s="81" t="s">
        <v>304</v>
      </c>
      <c r="C52" s="116" t="s">
        <v>66</v>
      </c>
      <c r="D52" s="115" t="s">
        <v>66</v>
      </c>
      <c r="E52" s="115" t="s">
        <v>66</v>
      </c>
      <c r="F52" s="115" t="s">
        <v>66</v>
      </c>
      <c r="G52" s="115" t="s">
        <v>66</v>
      </c>
      <c r="H52" s="115" t="s">
        <v>66</v>
      </c>
      <c r="I52" s="115" t="s">
        <v>66</v>
      </c>
      <c r="J52" s="115" t="s">
        <v>66</v>
      </c>
    </row>
    <row r="53" spans="1:10" ht="48" customHeight="1" x14ac:dyDescent="0.25">
      <c r="A53" s="80" t="s">
        <v>305</v>
      </c>
      <c r="B53" s="81" t="s">
        <v>306</v>
      </c>
      <c r="C53" s="116" t="s">
        <v>307</v>
      </c>
      <c r="D53" s="115" t="s">
        <v>307</v>
      </c>
      <c r="E53" s="115" t="s">
        <v>307</v>
      </c>
      <c r="F53" s="115" t="s">
        <v>307</v>
      </c>
      <c r="G53" s="115" t="s">
        <v>66</v>
      </c>
      <c r="H53" s="115" t="s">
        <v>66</v>
      </c>
      <c r="I53" s="115" t="s">
        <v>66</v>
      </c>
      <c r="J53" s="115" t="s">
        <v>66</v>
      </c>
    </row>
    <row r="54" spans="1:10" ht="46.5" customHeight="1" x14ac:dyDescent="0.25">
      <c r="A54" s="80" t="s">
        <v>308</v>
      </c>
      <c r="B54" s="81" t="s">
        <v>309</v>
      </c>
      <c r="C54" s="116" t="s">
        <v>66</v>
      </c>
      <c r="D54" s="115" t="s">
        <v>66</v>
      </c>
      <c r="E54" s="115" t="s">
        <v>66</v>
      </c>
      <c r="F54" s="115" t="s">
        <v>66</v>
      </c>
      <c r="G54" s="115" t="s">
        <v>66</v>
      </c>
      <c r="H54" s="115" t="s">
        <v>66</v>
      </c>
      <c r="I54" s="115" t="s">
        <v>66</v>
      </c>
      <c r="J54" s="115" t="s">
        <v>66</v>
      </c>
    </row>
    <row r="56" spans="1:10" x14ac:dyDescent="0.25">
      <c r="A56" s="114" t="s">
        <v>310</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7"/>
      <c r="B1" s="268"/>
      <c r="C1" s="268"/>
      <c r="D1" s="268"/>
      <c r="E1" s="268"/>
      <c r="F1" s="268"/>
      <c r="G1" s="268"/>
      <c r="H1" s="268"/>
      <c r="I1" s="268"/>
      <c r="J1" s="268"/>
      <c r="K1" s="268"/>
      <c r="L1" s="268"/>
      <c r="M1" s="268"/>
      <c r="N1" s="268"/>
      <c r="O1" s="268"/>
      <c r="P1" s="268"/>
      <c r="Q1" s="268"/>
      <c r="R1" s="268"/>
      <c r="S1" s="268"/>
      <c r="T1" s="268"/>
      <c r="U1" s="268"/>
      <c r="V1" s="268"/>
      <c r="W1" s="268"/>
      <c r="X1" s="268"/>
      <c r="Y1" s="106"/>
      <c r="Z1" s="106"/>
      <c r="AA1" s="106"/>
      <c r="AB1" s="106"/>
      <c r="AC1" s="106"/>
      <c r="AD1" s="106"/>
      <c r="AE1" s="106"/>
      <c r="AF1" s="106"/>
      <c r="AG1" s="106"/>
      <c r="AH1" s="124"/>
      <c r="AI1" s="124"/>
    </row>
    <row r="2" spans="1:35" ht="20.25" customHeight="1" x14ac:dyDescent="0.25">
      <c r="A2" s="188" t="s">
        <v>121</v>
      </c>
      <c r="B2" s="268"/>
      <c r="C2" s="268"/>
      <c r="D2" s="268"/>
      <c r="E2" s="268"/>
      <c r="F2" s="268"/>
      <c r="G2" s="268"/>
      <c r="H2" s="268"/>
      <c r="I2" s="268"/>
      <c r="J2" s="268"/>
      <c r="K2" s="268"/>
      <c r="L2" s="268"/>
      <c r="M2" s="268"/>
      <c r="N2" s="268"/>
      <c r="O2" s="268"/>
      <c r="P2" s="268"/>
      <c r="Q2" s="268"/>
      <c r="R2" s="268"/>
      <c r="S2" s="268"/>
      <c r="T2" s="268"/>
      <c r="U2" s="268"/>
      <c r="V2" s="268"/>
      <c r="W2" s="268"/>
      <c r="X2" s="268"/>
      <c r="Y2" s="106"/>
      <c r="Z2" s="106"/>
      <c r="AA2" s="106"/>
      <c r="AB2" s="106"/>
      <c r="AC2" s="106"/>
      <c r="AD2" s="106"/>
      <c r="AE2" s="106"/>
      <c r="AF2" s="106"/>
      <c r="AG2" s="106"/>
      <c r="AH2" s="104"/>
      <c r="AI2" s="104"/>
    </row>
    <row r="3" spans="1:35" ht="18.75" customHeight="1" x14ac:dyDescent="0.25">
      <c r="A3" s="202"/>
      <c r="B3" s="268"/>
      <c r="C3" s="268"/>
      <c r="D3" s="268"/>
      <c r="E3" s="268"/>
      <c r="F3" s="268"/>
      <c r="G3" s="268"/>
      <c r="H3" s="268"/>
      <c r="I3" s="268"/>
      <c r="J3" s="268"/>
      <c r="K3" s="268"/>
      <c r="L3" s="268"/>
      <c r="M3" s="268"/>
      <c r="N3" s="268"/>
      <c r="O3" s="268"/>
      <c r="P3" s="268"/>
      <c r="Q3" s="268"/>
      <c r="R3" s="268"/>
      <c r="S3" s="268"/>
      <c r="T3" s="268"/>
      <c r="U3" s="268"/>
      <c r="V3" s="268"/>
      <c r="W3" s="268"/>
      <c r="X3" s="268"/>
      <c r="Y3" s="106"/>
      <c r="Z3" s="106"/>
      <c r="AA3" s="106"/>
      <c r="AB3" s="106"/>
      <c r="AC3" s="106"/>
      <c r="AD3" s="106"/>
      <c r="AE3" s="106"/>
      <c r="AF3" s="106"/>
      <c r="AG3" s="106"/>
      <c r="AH3" s="105"/>
      <c r="AI3" s="105"/>
    </row>
    <row r="4" spans="1:35"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06"/>
      <c r="Z4" s="106"/>
      <c r="AA4" s="106"/>
      <c r="AB4" s="106"/>
      <c r="AC4" s="106"/>
      <c r="AD4" s="106"/>
      <c r="AE4" s="106"/>
      <c r="AF4" s="106"/>
      <c r="AG4" s="106"/>
      <c r="AH4" s="105"/>
      <c r="AI4" s="105"/>
    </row>
    <row r="5" spans="1:35" x14ac:dyDescent="0.25">
      <c r="A5" s="192" t="s">
        <v>3</v>
      </c>
      <c r="B5" s="193"/>
      <c r="C5" s="193"/>
      <c r="D5" s="193"/>
      <c r="E5" s="193"/>
      <c r="F5" s="193"/>
      <c r="G5" s="193"/>
      <c r="H5" s="193"/>
      <c r="I5" s="193"/>
      <c r="J5" s="193"/>
      <c r="K5" s="193"/>
      <c r="L5" s="193"/>
      <c r="M5" s="193"/>
      <c r="N5" s="193"/>
      <c r="O5" s="193"/>
      <c r="P5" s="193"/>
      <c r="Q5" s="193"/>
      <c r="R5" s="193"/>
      <c r="S5" s="193"/>
      <c r="T5" s="193"/>
      <c r="U5" s="193"/>
      <c r="V5" s="193"/>
      <c r="W5" s="193"/>
      <c r="X5" s="193"/>
      <c r="Y5" s="106"/>
      <c r="Z5" s="106"/>
      <c r="AA5" s="106"/>
      <c r="AB5" s="106"/>
      <c r="AC5" s="106"/>
      <c r="AD5" s="106"/>
      <c r="AE5" s="106"/>
      <c r="AF5" s="106"/>
      <c r="AG5" s="106"/>
      <c r="AH5" s="106"/>
      <c r="AI5" s="106"/>
    </row>
    <row r="6" spans="1:35" ht="18.75" customHeight="1" x14ac:dyDescent="0.25">
      <c r="A6" s="202"/>
      <c r="B6" s="268"/>
      <c r="C6" s="268"/>
      <c r="D6" s="268"/>
      <c r="E6" s="268"/>
      <c r="F6" s="268"/>
      <c r="G6" s="268"/>
      <c r="H6" s="268"/>
      <c r="I6" s="268"/>
      <c r="J6" s="268"/>
      <c r="K6" s="268"/>
      <c r="L6" s="268"/>
      <c r="M6" s="268"/>
      <c r="N6" s="268"/>
      <c r="O6" s="268"/>
      <c r="P6" s="268"/>
      <c r="Q6" s="268"/>
      <c r="R6" s="268"/>
      <c r="S6" s="268"/>
      <c r="T6" s="268"/>
      <c r="U6" s="268"/>
      <c r="V6" s="268"/>
      <c r="W6" s="268"/>
      <c r="X6" s="268"/>
      <c r="Y6" s="106"/>
      <c r="Z6" s="106"/>
      <c r="AA6" s="106"/>
      <c r="AB6" s="106"/>
      <c r="AC6" s="106"/>
      <c r="AD6" s="106"/>
      <c r="AE6" s="106"/>
      <c r="AF6" s="106"/>
      <c r="AG6" s="106"/>
      <c r="AH6" s="105"/>
      <c r="AI6" s="105"/>
    </row>
    <row r="7" spans="1:35" ht="18.75" customHeight="1" x14ac:dyDescent="0.25">
      <c r="A7" s="208" t="str">
        <f>IF(ISBLANK('1'!C13),CONCATENATE("В разделе 1 формы заполните показатель"," '",'1'!B13,"' "),'1'!C13)</f>
        <v>M_ХЭС-504-892</v>
      </c>
      <c r="B7" s="191"/>
      <c r="C7" s="191"/>
      <c r="D7" s="191"/>
      <c r="E7" s="191"/>
      <c r="F7" s="191"/>
      <c r="G7" s="191"/>
      <c r="H7" s="191"/>
      <c r="I7" s="191"/>
      <c r="J7" s="191"/>
      <c r="K7" s="191"/>
      <c r="L7" s="191"/>
      <c r="M7" s="191"/>
      <c r="N7" s="191"/>
      <c r="O7" s="191"/>
      <c r="P7" s="191"/>
      <c r="Q7" s="191"/>
      <c r="R7" s="191"/>
      <c r="S7" s="191"/>
      <c r="T7" s="191"/>
      <c r="U7" s="191"/>
      <c r="V7" s="191"/>
      <c r="W7" s="191"/>
      <c r="X7" s="191"/>
      <c r="Y7" s="106"/>
      <c r="Z7" s="106"/>
      <c r="AA7" s="106"/>
      <c r="AB7" s="106"/>
      <c r="AC7" s="106"/>
      <c r="AD7" s="106"/>
      <c r="AE7" s="106"/>
      <c r="AF7" s="106"/>
      <c r="AG7" s="106"/>
      <c r="AH7" s="105"/>
      <c r="AI7" s="105"/>
    </row>
    <row r="8" spans="1:35" x14ac:dyDescent="0.25">
      <c r="A8" s="192" t="s">
        <v>26</v>
      </c>
      <c r="B8" s="193"/>
      <c r="C8" s="193"/>
      <c r="D8" s="193"/>
      <c r="E8" s="193"/>
      <c r="F8" s="193"/>
      <c r="G8" s="193"/>
      <c r="H8" s="193"/>
      <c r="I8" s="193"/>
      <c r="J8" s="193"/>
      <c r="K8" s="193"/>
      <c r="L8" s="193"/>
      <c r="M8" s="193"/>
      <c r="N8" s="193"/>
      <c r="O8" s="193"/>
      <c r="P8" s="193"/>
      <c r="Q8" s="193"/>
      <c r="R8" s="193"/>
      <c r="S8" s="193"/>
      <c r="T8" s="193"/>
      <c r="U8" s="193"/>
      <c r="V8" s="193"/>
      <c r="W8" s="193"/>
      <c r="X8" s="193"/>
      <c r="Y8" s="106"/>
      <c r="Z8" s="106"/>
      <c r="AA8" s="106"/>
      <c r="AB8" s="106"/>
      <c r="AC8" s="106"/>
      <c r="AD8" s="106"/>
      <c r="AE8" s="106"/>
      <c r="AF8" s="106"/>
      <c r="AG8" s="106"/>
      <c r="AH8" s="106"/>
      <c r="AI8" s="106"/>
    </row>
    <row r="9" spans="1:35" ht="18.75" customHeight="1" x14ac:dyDescent="0.25">
      <c r="A9" s="202"/>
      <c r="B9" s="268"/>
      <c r="C9" s="268"/>
      <c r="D9" s="268"/>
      <c r="E9" s="268"/>
      <c r="F9" s="268"/>
      <c r="G9" s="268"/>
      <c r="H9" s="268"/>
      <c r="I9" s="268"/>
      <c r="J9" s="268"/>
      <c r="K9" s="268"/>
      <c r="L9" s="268"/>
      <c r="M9" s="268"/>
      <c r="N9" s="268"/>
      <c r="O9" s="268"/>
      <c r="P9" s="268"/>
      <c r="Q9" s="268"/>
      <c r="R9" s="268"/>
      <c r="S9" s="268"/>
      <c r="T9" s="268"/>
      <c r="U9" s="268"/>
      <c r="V9" s="268"/>
      <c r="W9" s="268"/>
      <c r="X9" s="268"/>
      <c r="Y9" s="106"/>
      <c r="Z9" s="106"/>
      <c r="AA9" s="106"/>
      <c r="AB9" s="106"/>
      <c r="AC9" s="106"/>
      <c r="AD9" s="106"/>
      <c r="AE9" s="106"/>
      <c r="AF9" s="106"/>
      <c r="AG9" s="106"/>
      <c r="AH9" s="105"/>
      <c r="AI9" s="105"/>
    </row>
    <row r="10" spans="1:35" ht="18.75" customHeight="1" x14ac:dyDescent="0.25">
      <c r="A10" s="208" t="str">
        <f>IF(ISBLANK('1'!C14),CONCATENATE("В разделе 1 формы заполните показатель"," '",'1'!B14,"' "),'1'!C14)</f>
        <v>Приобретение системы хранения данных - 4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06"/>
      <c r="Z10" s="106"/>
      <c r="AA10" s="106"/>
      <c r="AB10" s="106"/>
      <c r="AC10" s="106"/>
      <c r="AD10" s="106"/>
      <c r="AE10" s="106"/>
      <c r="AF10" s="106"/>
      <c r="AG10" s="106"/>
      <c r="AH10" s="105"/>
      <c r="AI10" s="105"/>
    </row>
    <row r="11" spans="1:35" x14ac:dyDescent="0.25">
      <c r="A11" s="192"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06"/>
      <c r="Z11" s="106"/>
      <c r="AA11" s="106"/>
      <c r="AB11" s="106"/>
      <c r="AC11" s="106"/>
      <c r="AD11" s="106"/>
      <c r="AE11" s="106"/>
      <c r="AF11" s="106"/>
      <c r="AG11" s="106"/>
      <c r="AH11" s="106"/>
      <c r="AI11" s="106"/>
    </row>
    <row r="12" spans="1:35" x14ac:dyDescent="0.25">
      <c r="A12" s="195"/>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106"/>
      <c r="Z12" s="106"/>
      <c r="AA12" s="106"/>
      <c r="AB12" s="106"/>
      <c r="AC12" s="106"/>
      <c r="AD12" s="106"/>
      <c r="AE12" s="106"/>
      <c r="AF12" s="106"/>
      <c r="AG12" s="106"/>
      <c r="AH12" s="106"/>
      <c r="AI12" s="106"/>
    </row>
    <row r="13" spans="1:35"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06"/>
      <c r="Z13" s="106"/>
      <c r="AA13" s="106"/>
      <c r="AB13" s="106"/>
      <c r="AC13" s="106"/>
      <c r="AD13" s="106"/>
      <c r="AE13" s="106"/>
      <c r="AF13" s="106"/>
      <c r="AG13" s="106"/>
      <c r="AH13" s="105"/>
      <c r="AI13" s="105"/>
    </row>
    <row r="14" spans="1:35" x14ac:dyDescent="0.25">
      <c r="A14" s="269"/>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06"/>
      <c r="Z14" s="106"/>
      <c r="AA14" s="106"/>
      <c r="AB14" s="106"/>
      <c r="AC14" s="106"/>
      <c r="AD14" s="106"/>
      <c r="AE14" s="106"/>
      <c r="AF14" s="106"/>
      <c r="AG14" s="106"/>
      <c r="AH14" s="124"/>
      <c r="AI14" s="124"/>
    </row>
    <row r="15" spans="1:35" ht="18.75" customHeight="1" x14ac:dyDescent="0.25">
      <c r="A15" s="270" t="s">
        <v>311</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row>
    <row r="16" spans="1:35" x14ac:dyDescent="0.25">
      <c r="A16" s="26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row>
    <row r="17" spans="1:37" ht="33" customHeight="1" x14ac:dyDescent="0.25">
      <c r="A17" s="264" t="s">
        <v>6</v>
      </c>
      <c r="B17" s="264" t="s">
        <v>312</v>
      </c>
      <c r="C17" s="264" t="s">
        <v>313</v>
      </c>
      <c r="D17" s="214"/>
      <c r="E17" s="263" t="s">
        <v>314</v>
      </c>
      <c r="F17" s="265" t="s">
        <v>315</v>
      </c>
      <c r="G17" s="193"/>
      <c r="H17" s="214"/>
      <c r="I17" s="262" t="s">
        <v>316</v>
      </c>
      <c r="J17" s="223"/>
      <c r="K17" s="223"/>
      <c r="L17" s="223"/>
      <c r="M17" s="262" t="s">
        <v>317</v>
      </c>
      <c r="N17" s="223"/>
      <c r="O17" s="223"/>
      <c r="P17" s="223"/>
      <c r="Q17" s="262" t="s">
        <v>318</v>
      </c>
      <c r="R17" s="223"/>
      <c r="S17" s="223"/>
      <c r="T17" s="223"/>
      <c r="U17" s="262" t="s">
        <v>319</v>
      </c>
      <c r="V17" s="223"/>
      <c r="W17" s="223"/>
      <c r="X17" s="223"/>
      <c r="Y17" s="262" t="s">
        <v>320</v>
      </c>
      <c r="Z17" s="223"/>
      <c r="AA17" s="223"/>
      <c r="AB17" s="223"/>
      <c r="AC17" s="262" t="s">
        <v>321</v>
      </c>
      <c r="AD17" s="223"/>
      <c r="AE17" s="223"/>
      <c r="AF17" s="223"/>
      <c r="AG17" s="261" t="s">
        <v>322</v>
      </c>
      <c r="AH17" s="214"/>
      <c r="AI17" s="261" t="s">
        <v>323</v>
      </c>
      <c r="AJ17" s="125"/>
      <c r="AK17" s="125"/>
    </row>
    <row r="18" spans="1:37" ht="163.5" customHeight="1" x14ac:dyDescent="0.25">
      <c r="A18" s="227"/>
      <c r="B18" s="227"/>
      <c r="C18" s="216"/>
      <c r="D18" s="236"/>
      <c r="E18" s="227"/>
      <c r="F18" s="216"/>
      <c r="G18" s="191"/>
      <c r="H18" s="236"/>
      <c r="I18" s="263" t="s">
        <v>324</v>
      </c>
      <c r="J18" s="218"/>
      <c r="K18" s="263" t="s">
        <v>325</v>
      </c>
      <c r="L18" s="218"/>
      <c r="M18" s="263" t="s">
        <v>324</v>
      </c>
      <c r="N18" s="218"/>
      <c r="O18" s="263" t="s">
        <v>325</v>
      </c>
      <c r="P18" s="218"/>
      <c r="Q18" s="263" t="s">
        <v>324</v>
      </c>
      <c r="R18" s="218"/>
      <c r="S18" s="263" t="s">
        <v>325</v>
      </c>
      <c r="T18" s="218"/>
      <c r="U18" s="263" t="s">
        <v>324</v>
      </c>
      <c r="V18" s="218"/>
      <c r="W18" s="263" t="s">
        <v>325</v>
      </c>
      <c r="X18" s="218"/>
      <c r="Y18" s="263" t="s">
        <v>324</v>
      </c>
      <c r="Z18" s="218"/>
      <c r="AA18" s="263" t="s">
        <v>325</v>
      </c>
      <c r="AB18" s="218"/>
      <c r="AC18" s="263" t="s">
        <v>326</v>
      </c>
      <c r="AD18" s="218"/>
      <c r="AE18" s="263" t="s">
        <v>327</v>
      </c>
      <c r="AF18" s="218"/>
      <c r="AG18" s="216"/>
      <c r="AH18" s="236"/>
      <c r="AI18" s="227"/>
    </row>
    <row r="19" spans="1:37" ht="114" customHeight="1" x14ac:dyDescent="0.25">
      <c r="A19" s="210"/>
      <c r="B19" s="210"/>
      <c r="C19" s="126" t="s">
        <v>328</v>
      </c>
      <c r="D19" s="126" t="s">
        <v>325</v>
      </c>
      <c r="E19" s="210"/>
      <c r="F19" s="127" t="s">
        <v>329</v>
      </c>
      <c r="G19" s="127" t="s">
        <v>330</v>
      </c>
      <c r="H19" s="127" t="s">
        <v>331</v>
      </c>
      <c r="I19" s="128" t="s">
        <v>332</v>
      </c>
      <c r="J19" s="128" t="s">
        <v>333</v>
      </c>
      <c r="K19" s="128" t="s">
        <v>332</v>
      </c>
      <c r="L19" s="128" t="s">
        <v>334</v>
      </c>
      <c r="M19" s="128" t="s">
        <v>332</v>
      </c>
      <c r="N19" s="128" t="s">
        <v>333</v>
      </c>
      <c r="O19" s="128" t="s">
        <v>332</v>
      </c>
      <c r="P19" s="128" t="s">
        <v>334</v>
      </c>
      <c r="Q19" s="128" t="s">
        <v>332</v>
      </c>
      <c r="R19" s="128" t="s">
        <v>333</v>
      </c>
      <c r="S19" s="128" t="s">
        <v>332</v>
      </c>
      <c r="T19" s="128" t="s">
        <v>334</v>
      </c>
      <c r="U19" s="128" t="s">
        <v>332</v>
      </c>
      <c r="V19" s="128" t="s">
        <v>333</v>
      </c>
      <c r="W19" s="128" t="s">
        <v>332</v>
      </c>
      <c r="X19" s="128" t="s">
        <v>334</v>
      </c>
      <c r="Y19" s="128" t="s">
        <v>332</v>
      </c>
      <c r="Z19" s="128" t="s">
        <v>333</v>
      </c>
      <c r="AA19" s="128" t="s">
        <v>332</v>
      </c>
      <c r="AB19" s="128" t="s">
        <v>334</v>
      </c>
      <c r="AC19" s="128" t="s">
        <v>332</v>
      </c>
      <c r="AD19" s="128" t="s">
        <v>333</v>
      </c>
      <c r="AE19" s="128" t="s">
        <v>332</v>
      </c>
      <c r="AF19" s="128" t="s">
        <v>334</v>
      </c>
      <c r="AG19" s="126" t="s">
        <v>335</v>
      </c>
      <c r="AH19" s="126" t="s">
        <v>336</v>
      </c>
      <c r="AI19" s="210"/>
    </row>
    <row r="20" spans="1:37" ht="19.5" customHeight="1" x14ac:dyDescent="0.25">
      <c r="A20" s="166">
        <v>1</v>
      </c>
      <c r="B20" s="166">
        <v>2</v>
      </c>
      <c r="C20" s="166">
        <v>3</v>
      </c>
      <c r="D20" s="166">
        <v>4</v>
      </c>
      <c r="E20" s="166">
        <v>5</v>
      </c>
      <c r="F20" s="166">
        <v>6</v>
      </c>
      <c r="G20" s="166">
        <v>7</v>
      </c>
      <c r="H20" s="166">
        <v>8</v>
      </c>
      <c r="I20" s="166" t="s">
        <v>337</v>
      </c>
      <c r="J20" s="166" t="s">
        <v>338</v>
      </c>
      <c r="K20" s="166" t="s">
        <v>339</v>
      </c>
      <c r="L20" s="166" t="s">
        <v>340</v>
      </c>
      <c r="M20" s="166" t="s">
        <v>341</v>
      </c>
      <c r="N20" s="166" t="s">
        <v>342</v>
      </c>
      <c r="O20" s="166" t="s">
        <v>343</v>
      </c>
      <c r="P20" s="166" t="s">
        <v>344</v>
      </c>
      <c r="Q20" s="166" t="s">
        <v>345</v>
      </c>
      <c r="R20" s="166" t="s">
        <v>346</v>
      </c>
      <c r="S20" s="166" t="s">
        <v>347</v>
      </c>
      <c r="T20" s="166" t="s">
        <v>348</v>
      </c>
      <c r="U20" s="166" t="s">
        <v>349</v>
      </c>
      <c r="V20" s="166" t="s">
        <v>350</v>
      </c>
      <c r="W20" s="166" t="s">
        <v>351</v>
      </c>
      <c r="X20" s="166" t="s">
        <v>352</v>
      </c>
      <c r="Y20" s="166" t="s">
        <v>353</v>
      </c>
      <c r="Z20" s="166" t="s">
        <v>354</v>
      </c>
      <c r="AA20" s="166" t="s">
        <v>355</v>
      </c>
      <c r="AB20" s="166" t="s">
        <v>356</v>
      </c>
      <c r="AC20" s="166" t="s">
        <v>357</v>
      </c>
      <c r="AD20" s="166" t="s">
        <v>358</v>
      </c>
      <c r="AE20" s="166" t="s">
        <v>359</v>
      </c>
      <c r="AF20" s="166" t="s">
        <v>360</v>
      </c>
      <c r="AG20" s="166">
        <v>10</v>
      </c>
      <c r="AH20" s="166">
        <v>11</v>
      </c>
      <c r="AI20" s="166">
        <v>12</v>
      </c>
    </row>
    <row r="21" spans="1:37" ht="71.25" customHeight="1" x14ac:dyDescent="0.25">
      <c r="A21" s="129">
        <v>1</v>
      </c>
      <c r="B21" s="130" t="s">
        <v>361</v>
      </c>
      <c r="C21" s="179">
        <f>SUM(C22:C25)</f>
        <v>7.8895646799999994</v>
      </c>
      <c r="D21" s="179">
        <f>SUM(D22:D25)</f>
        <v>12.92563631</v>
      </c>
      <c r="E21" s="179">
        <f>SUM(E22:E25)</f>
        <v>0</v>
      </c>
      <c r="F21" s="180">
        <f t="shared" ref="F21:F30" si="0">I21+M21+Q21+U21+Y21</f>
        <v>7.8895646799999994</v>
      </c>
      <c r="G21" s="180">
        <f t="shared" ref="G21:G30" si="1">J21+N21+R21+V21+Z21</f>
        <v>7.8895646799999994</v>
      </c>
      <c r="H21" s="180">
        <f t="shared" ref="H21:AD21" si="2">SUM(H22:H25)</f>
        <v>12.925636310000002</v>
      </c>
      <c r="I21" s="180">
        <f t="shared" si="2"/>
        <v>2.3181772399999998</v>
      </c>
      <c r="J21" s="180">
        <f t="shared" si="2"/>
        <v>2.3181772399999998</v>
      </c>
      <c r="K21" s="180">
        <f t="shared" si="2"/>
        <v>2.7534995499999999</v>
      </c>
      <c r="L21" s="179">
        <f t="shared" si="2"/>
        <v>2.7534995499999999</v>
      </c>
      <c r="M21" s="179">
        <f t="shared" si="2"/>
        <v>0</v>
      </c>
      <c r="N21" s="179">
        <f t="shared" si="2"/>
        <v>0</v>
      </c>
      <c r="O21" s="179">
        <f t="shared" si="2"/>
        <v>0</v>
      </c>
      <c r="P21" s="179">
        <f t="shared" si="2"/>
        <v>0</v>
      </c>
      <c r="Q21" s="179">
        <f t="shared" si="2"/>
        <v>0</v>
      </c>
      <c r="R21" s="179">
        <f t="shared" si="2"/>
        <v>0</v>
      </c>
      <c r="S21" s="179">
        <f t="shared" si="2"/>
        <v>0</v>
      </c>
      <c r="T21" s="179">
        <f t="shared" si="2"/>
        <v>0</v>
      </c>
      <c r="U21" s="179">
        <f t="shared" si="2"/>
        <v>0</v>
      </c>
      <c r="V21" s="179">
        <f t="shared" si="2"/>
        <v>0</v>
      </c>
      <c r="W21" s="179">
        <f t="shared" si="2"/>
        <v>0</v>
      </c>
      <c r="X21" s="179">
        <f t="shared" si="2"/>
        <v>0</v>
      </c>
      <c r="Y21" s="179">
        <f t="shared" si="2"/>
        <v>5.5713874399999996</v>
      </c>
      <c r="Z21" s="179">
        <f t="shared" si="2"/>
        <v>5.5713874399999996</v>
      </c>
      <c r="AA21" s="179">
        <f t="shared" si="2"/>
        <v>6.6746304199999997</v>
      </c>
      <c r="AB21" s="179">
        <f t="shared" si="2"/>
        <v>6.6746304199999997</v>
      </c>
      <c r="AC21" s="179">
        <f t="shared" si="2"/>
        <v>3.4975063400000002</v>
      </c>
      <c r="AD21" s="179">
        <f t="shared" si="2"/>
        <v>3.4975063400000002</v>
      </c>
      <c r="AE21" s="179" t="s">
        <v>66</v>
      </c>
      <c r="AF21" s="179" t="s">
        <v>66</v>
      </c>
      <c r="AG21" s="179">
        <f t="shared" ref="AG21:AG30" si="3">M21+Q21+U21+Y21+AC21</f>
        <v>9.0688937799999998</v>
      </c>
      <c r="AH21" s="180">
        <f t="shared" ref="AH21:AH30" si="4">O21+S21+W21+AA21+AC21</f>
        <v>10.172136760000001</v>
      </c>
      <c r="AI21" s="180" t="s">
        <v>66</v>
      </c>
    </row>
    <row r="22" spans="1:37" ht="24" customHeight="1" x14ac:dyDescent="0.25">
      <c r="A22" s="129" t="s">
        <v>246</v>
      </c>
      <c r="B22" s="130" t="s">
        <v>362</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248</v>
      </c>
      <c r="B23" s="130" t="s">
        <v>363</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250</v>
      </c>
      <c r="B24" s="130" t="s">
        <v>364</v>
      </c>
      <c r="C24" s="181">
        <v>7.8895646799999994</v>
      </c>
      <c r="D24" s="181">
        <v>12.92563631</v>
      </c>
      <c r="E24" s="179">
        <v>0</v>
      </c>
      <c r="F24" s="179">
        <f t="shared" si="0"/>
        <v>7.8895646799999994</v>
      </c>
      <c r="G24" s="180">
        <f t="shared" si="1"/>
        <v>7.8895646799999994</v>
      </c>
      <c r="H24" s="180">
        <f>K24+AH24</f>
        <v>12.925636310000002</v>
      </c>
      <c r="I24" s="179">
        <f>J24</f>
        <v>2.3181772399999998</v>
      </c>
      <c r="J24" s="181">
        <v>2.3181772399999998</v>
      </c>
      <c r="K24" s="179">
        <f>L24</f>
        <v>2.7534995499999999</v>
      </c>
      <c r="L24" s="181">
        <v>2.7534995499999999</v>
      </c>
      <c r="M24" s="179">
        <f>N24</f>
        <v>0</v>
      </c>
      <c r="N24" s="181">
        <v>0</v>
      </c>
      <c r="O24" s="179">
        <f>P24</f>
        <v>0</v>
      </c>
      <c r="P24" s="181">
        <v>0</v>
      </c>
      <c r="Q24" s="179">
        <f>R24</f>
        <v>0</v>
      </c>
      <c r="R24" s="181">
        <v>0</v>
      </c>
      <c r="S24" s="179">
        <f>T24</f>
        <v>0</v>
      </c>
      <c r="T24" s="181">
        <v>0</v>
      </c>
      <c r="U24" s="179">
        <f>V24</f>
        <v>0</v>
      </c>
      <c r="V24" s="181">
        <v>0</v>
      </c>
      <c r="W24" s="179">
        <f>X24</f>
        <v>0</v>
      </c>
      <c r="X24" s="181">
        <v>0</v>
      </c>
      <c r="Y24" s="179">
        <f>Z24</f>
        <v>5.5713874399999996</v>
      </c>
      <c r="Z24" s="181">
        <v>5.5713874399999996</v>
      </c>
      <c r="AA24" s="179">
        <f>AB24</f>
        <v>6.6746304199999997</v>
      </c>
      <c r="AB24" s="181">
        <v>6.6746304199999997</v>
      </c>
      <c r="AC24" s="179">
        <f>AD24</f>
        <v>3.4975063400000002</v>
      </c>
      <c r="AD24" s="181">
        <v>3.4975063400000002</v>
      </c>
      <c r="AE24" s="179" t="s">
        <v>66</v>
      </c>
      <c r="AF24" s="131" t="s">
        <v>66</v>
      </c>
      <c r="AG24" s="179">
        <f t="shared" si="3"/>
        <v>9.0688937799999998</v>
      </c>
      <c r="AH24" s="180">
        <f t="shared" si="4"/>
        <v>10.172136760000001</v>
      </c>
      <c r="AI24" s="180" t="s">
        <v>66</v>
      </c>
    </row>
    <row r="25" spans="1:37" ht="21.75" customHeight="1" x14ac:dyDescent="0.25">
      <c r="A25" s="129" t="s">
        <v>252</v>
      </c>
      <c r="B25" s="132" t="s">
        <v>365</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366</v>
      </c>
      <c r="C26" s="179">
        <f>SUM(C27:C30)</f>
        <v>6.5746372399999986</v>
      </c>
      <c r="D26" s="179">
        <f>SUM(D27:D30)</f>
        <v>10.771363600000001</v>
      </c>
      <c r="E26" s="179">
        <f>SUM(E27:E30)</f>
        <v>0</v>
      </c>
      <c r="F26" s="179">
        <f t="shared" si="0"/>
        <v>6.5746372399999995</v>
      </c>
      <c r="G26" s="179">
        <f t="shared" si="1"/>
        <v>6.5746372399999995</v>
      </c>
      <c r="H26" s="179">
        <f t="shared" ref="H26:AD26" si="5">SUM(H27:H30)</f>
        <v>10.771363600000001</v>
      </c>
      <c r="I26" s="179">
        <f t="shared" si="5"/>
        <v>1.9318143699999999</v>
      </c>
      <c r="J26" s="179">
        <f t="shared" si="5"/>
        <v>1.9318143699999999</v>
      </c>
      <c r="K26" s="179">
        <f t="shared" si="5"/>
        <v>2.2945829600000001</v>
      </c>
      <c r="L26" s="179">
        <f t="shared" si="5"/>
        <v>2.2945829600000001</v>
      </c>
      <c r="M26" s="179">
        <f t="shared" si="5"/>
        <v>0</v>
      </c>
      <c r="N26" s="179">
        <f t="shared" si="5"/>
        <v>0</v>
      </c>
      <c r="O26" s="179">
        <f t="shared" si="5"/>
        <v>0</v>
      </c>
      <c r="P26" s="179">
        <f t="shared" si="5"/>
        <v>0</v>
      </c>
      <c r="Q26" s="179">
        <f t="shared" si="5"/>
        <v>0</v>
      </c>
      <c r="R26" s="179">
        <f t="shared" si="5"/>
        <v>0</v>
      </c>
      <c r="S26" s="179">
        <f t="shared" si="5"/>
        <v>0</v>
      </c>
      <c r="T26" s="179">
        <f t="shared" si="5"/>
        <v>0</v>
      </c>
      <c r="U26" s="179">
        <f t="shared" si="5"/>
        <v>0</v>
      </c>
      <c r="V26" s="179">
        <f t="shared" si="5"/>
        <v>0</v>
      </c>
      <c r="W26" s="179">
        <f t="shared" si="5"/>
        <v>0</v>
      </c>
      <c r="X26" s="179">
        <f t="shared" si="5"/>
        <v>0</v>
      </c>
      <c r="Y26" s="179">
        <f t="shared" si="5"/>
        <v>4.6428228699999998</v>
      </c>
      <c r="Z26" s="179">
        <f t="shared" si="5"/>
        <v>4.6428228699999998</v>
      </c>
      <c r="AA26" s="179">
        <f t="shared" si="5"/>
        <v>5.5621920200000003</v>
      </c>
      <c r="AB26" s="179">
        <f t="shared" si="5"/>
        <v>5.5621920200000003</v>
      </c>
      <c r="AC26" s="179">
        <f t="shared" si="5"/>
        <v>2.91458862</v>
      </c>
      <c r="AD26" s="179">
        <f t="shared" si="5"/>
        <v>2.91458862</v>
      </c>
      <c r="AE26" s="179" t="s">
        <v>66</v>
      </c>
      <c r="AF26" s="179" t="s">
        <v>66</v>
      </c>
      <c r="AG26" s="179">
        <f t="shared" si="3"/>
        <v>7.5574114899999998</v>
      </c>
      <c r="AH26" s="180">
        <f t="shared" si="4"/>
        <v>8.4767806400000012</v>
      </c>
      <c r="AI26" s="180" t="s">
        <v>66</v>
      </c>
    </row>
    <row r="27" spans="1:37" ht="32.25" customHeight="1" x14ac:dyDescent="0.25">
      <c r="A27" s="129" t="s">
        <v>277</v>
      </c>
      <c r="B27" s="130" t="s">
        <v>367</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279</v>
      </c>
      <c r="B28" s="130" t="s">
        <v>368</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369</v>
      </c>
      <c r="B29" s="130" t="s">
        <v>370</v>
      </c>
      <c r="C29" s="181">
        <v>6.5746372399999986</v>
      </c>
      <c r="D29" s="181">
        <v>10.771363600000001</v>
      </c>
      <c r="E29" s="179">
        <v>0</v>
      </c>
      <c r="F29" s="179">
        <f t="shared" si="0"/>
        <v>6.5746372399999995</v>
      </c>
      <c r="G29" s="179">
        <f t="shared" si="1"/>
        <v>6.5746372399999995</v>
      </c>
      <c r="H29" s="179">
        <f>K29+AH29</f>
        <v>10.771363600000001</v>
      </c>
      <c r="I29" s="179">
        <f>J29</f>
        <v>1.9318143699999999</v>
      </c>
      <c r="J29" s="181">
        <v>1.9318143699999999</v>
      </c>
      <c r="K29" s="179">
        <f>L29</f>
        <v>2.2945829600000001</v>
      </c>
      <c r="L29" s="181">
        <v>2.2945829600000001</v>
      </c>
      <c r="M29" s="179">
        <f>N29</f>
        <v>0</v>
      </c>
      <c r="N29" s="181">
        <v>0</v>
      </c>
      <c r="O29" s="179">
        <f>P29</f>
        <v>0</v>
      </c>
      <c r="P29" s="181">
        <v>0</v>
      </c>
      <c r="Q29" s="179">
        <f>R29</f>
        <v>0</v>
      </c>
      <c r="R29" s="181">
        <v>0</v>
      </c>
      <c r="S29" s="179">
        <f>T29</f>
        <v>0</v>
      </c>
      <c r="T29" s="181">
        <v>0</v>
      </c>
      <c r="U29" s="179">
        <f>V29</f>
        <v>0</v>
      </c>
      <c r="V29" s="181">
        <v>0</v>
      </c>
      <c r="W29" s="179">
        <f>X29</f>
        <v>0</v>
      </c>
      <c r="X29" s="181">
        <v>0</v>
      </c>
      <c r="Y29" s="179">
        <f>Z29</f>
        <v>4.6428228699999998</v>
      </c>
      <c r="Z29" s="181">
        <v>4.6428228699999998</v>
      </c>
      <c r="AA29" s="179">
        <f>AB29</f>
        <v>5.5621920200000003</v>
      </c>
      <c r="AB29" s="181">
        <v>5.5621920200000003</v>
      </c>
      <c r="AC29" s="179">
        <f>AD29</f>
        <v>2.91458862</v>
      </c>
      <c r="AD29" s="181">
        <v>2.91458862</v>
      </c>
      <c r="AE29" s="179" t="s">
        <v>66</v>
      </c>
      <c r="AF29" s="131" t="s">
        <v>66</v>
      </c>
      <c r="AG29" s="179">
        <f t="shared" si="3"/>
        <v>7.5574114899999998</v>
      </c>
      <c r="AH29" s="180">
        <f t="shared" si="4"/>
        <v>8.4767806400000012</v>
      </c>
      <c r="AI29" s="180" t="s">
        <v>66</v>
      </c>
    </row>
    <row r="30" spans="1:37" ht="24" customHeight="1" x14ac:dyDescent="0.25">
      <c r="A30" s="129" t="s">
        <v>371</v>
      </c>
      <c r="B30" s="130" t="s">
        <v>372</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373</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282</v>
      </c>
      <c r="B32" s="130" t="s">
        <v>367</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284</v>
      </c>
      <c r="B33" s="130" t="s">
        <v>368</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286</v>
      </c>
      <c r="B34" s="130" t="s">
        <v>370</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288</v>
      </c>
      <c r="B35" s="130" t="s">
        <v>372</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374</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295</v>
      </c>
      <c r="B37" s="134" t="s">
        <v>375</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297</v>
      </c>
      <c r="B38" s="134" t="s">
        <v>376</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299</v>
      </c>
      <c r="B39" s="134" t="s">
        <v>377</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301</v>
      </c>
      <c r="B40" s="130" t="s">
        <v>378</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303</v>
      </c>
      <c r="B41" s="130" t="s">
        <v>379</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305</v>
      </c>
      <c r="B42" s="130" t="s">
        <v>380</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308</v>
      </c>
      <c r="B43" s="134" t="s">
        <v>381</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382</v>
      </c>
      <c r="B44" s="134" t="s">
        <v>383</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384</v>
      </c>
      <c r="B45" s="134" t="s">
        <v>385</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386</v>
      </c>
      <c r="B46" s="130" t="s">
        <v>387</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388</v>
      </c>
      <c r="B47" s="130" t="s">
        <v>389</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390</v>
      </c>
      <c r="B48" s="134" t="s">
        <v>391</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392</v>
      </c>
      <c r="B49" s="134" t="s">
        <v>393</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394</v>
      </c>
      <c r="B50" s="134" t="s">
        <v>395</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396</v>
      </c>
      <c r="B51" s="136" t="s">
        <v>397</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398</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399</v>
      </c>
      <c r="B53" s="134" t="s">
        <v>375</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400</v>
      </c>
      <c r="B54" s="134" t="s">
        <v>376</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401</v>
      </c>
      <c r="B55" s="134" t="s">
        <v>377</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402</v>
      </c>
      <c r="B56" s="130" t="s">
        <v>378</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403</v>
      </c>
      <c r="B57" s="130" t="s">
        <v>379</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404</v>
      </c>
      <c r="B58" s="130" t="s">
        <v>380</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405</v>
      </c>
      <c r="B59" s="134" t="s">
        <v>381</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406</v>
      </c>
      <c r="B60" s="134" t="s">
        <v>383</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407</v>
      </c>
      <c r="B61" s="134" t="s">
        <v>385</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408</v>
      </c>
      <c r="B62" s="134" t="s">
        <v>387</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409</v>
      </c>
      <c r="B63" s="130" t="s">
        <v>389</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410</v>
      </c>
      <c r="B64" s="134" t="s">
        <v>391</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411</v>
      </c>
      <c r="B65" s="134" t="s">
        <v>393</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412</v>
      </c>
      <c r="B66" s="134" t="s">
        <v>395</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413</v>
      </c>
      <c r="B67" s="137" t="s">
        <v>397</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414</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415</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416</v>
      </c>
      <c r="B70" s="134" t="s">
        <v>417</v>
      </c>
      <c r="C70" s="179">
        <f>C26</f>
        <v>6.5746372399999986</v>
      </c>
      <c r="D70" s="179">
        <f>D26</f>
        <v>10.771363600000001</v>
      </c>
      <c r="E70" s="179">
        <f>E26</f>
        <v>0</v>
      </c>
      <c r="F70" s="179">
        <f t="shared" ref="F70:F80" si="6">I70+M70+Q70+U70+Y70</f>
        <v>6.5746372399999995</v>
      </c>
      <c r="G70" s="179">
        <f t="shared" ref="G70:G80" si="7">J70+N70+R70+V70+Z70</f>
        <v>6.5746372399999995</v>
      </c>
      <c r="H70" s="179">
        <f t="shared" ref="H70:AD70" si="8">H26</f>
        <v>10.771363600000001</v>
      </c>
      <c r="I70" s="179">
        <f t="shared" si="8"/>
        <v>1.9318143699999999</v>
      </c>
      <c r="J70" s="179">
        <f t="shared" si="8"/>
        <v>1.9318143699999999</v>
      </c>
      <c r="K70" s="179">
        <f t="shared" si="8"/>
        <v>2.2945829600000001</v>
      </c>
      <c r="L70" s="179">
        <f t="shared" si="8"/>
        <v>2.2945829600000001</v>
      </c>
      <c r="M70" s="179">
        <f t="shared" si="8"/>
        <v>0</v>
      </c>
      <c r="N70" s="179">
        <f t="shared" si="8"/>
        <v>0</v>
      </c>
      <c r="O70" s="179">
        <f t="shared" si="8"/>
        <v>0</v>
      </c>
      <c r="P70" s="179">
        <f t="shared" si="8"/>
        <v>0</v>
      </c>
      <c r="Q70" s="179">
        <f t="shared" si="8"/>
        <v>0</v>
      </c>
      <c r="R70" s="179">
        <f t="shared" si="8"/>
        <v>0</v>
      </c>
      <c r="S70" s="179">
        <f t="shared" si="8"/>
        <v>0</v>
      </c>
      <c r="T70" s="179">
        <f t="shared" si="8"/>
        <v>0</v>
      </c>
      <c r="U70" s="179">
        <f t="shared" si="8"/>
        <v>0</v>
      </c>
      <c r="V70" s="179">
        <f t="shared" si="8"/>
        <v>0</v>
      </c>
      <c r="W70" s="179">
        <f t="shared" si="8"/>
        <v>0</v>
      </c>
      <c r="X70" s="179">
        <f t="shared" si="8"/>
        <v>0</v>
      </c>
      <c r="Y70" s="179">
        <f t="shared" si="8"/>
        <v>4.6428228699999998</v>
      </c>
      <c r="Z70" s="179">
        <f t="shared" si="8"/>
        <v>4.6428228699999998</v>
      </c>
      <c r="AA70" s="179">
        <f t="shared" si="8"/>
        <v>5.5621920200000003</v>
      </c>
      <c r="AB70" s="179">
        <f t="shared" si="8"/>
        <v>5.5621920200000003</v>
      </c>
      <c r="AC70" s="179">
        <f t="shared" si="8"/>
        <v>2.91458862</v>
      </c>
      <c r="AD70" s="179">
        <f t="shared" si="8"/>
        <v>2.91458862</v>
      </c>
      <c r="AE70" s="179" t="s">
        <v>66</v>
      </c>
      <c r="AF70" s="179" t="s">
        <v>66</v>
      </c>
      <c r="AG70" s="179">
        <f t="shared" ref="AG70:AG80" si="9">M70+Q70+U70+Y70+AC70</f>
        <v>7.5574114899999998</v>
      </c>
      <c r="AH70" s="180">
        <f t="shared" ref="AH70:AH80" si="10">O70+S70+W70+AA70+AC70</f>
        <v>8.4767806400000012</v>
      </c>
      <c r="AI70" s="180" t="s">
        <v>66</v>
      </c>
    </row>
    <row r="71" spans="1:35" x14ac:dyDescent="0.25">
      <c r="A71" s="129" t="s">
        <v>418</v>
      </c>
      <c r="B71" s="134" t="s">
        <v>375</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419</v>
      </c>
      <c r="B72" s="130" t="s">
        <v>376</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420</v>
      </c>
      <c r="B73" s="134" t="s">
        <v>377</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421</v>
      </c>
      <c r="B74" s="134" t="s">
        <v>422</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423</v>
      </c>
      <c r="B75" s="134" t="s">
        <v>381</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424</v>
      </c>
      <c r="B76" s="134" t="s">
        <v>425</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426</v>
      </c>
      <c r="B77" s="130" t="s">
        <v>391</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427</v>
      </c>
      <c r="B78" s="134" t="s">
        <v>393</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428</v>
      </c>
      <c r="B79" s="134" t="s">
        <v>395</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429</v>
      </c>
      <c r="B80" s="136" t="s">
        <v>430</v>
      </c>
      <c r="C80" s="183">
        <v>3</v>
      </c>
      <c r="D80" s="181">
        <v>4</v>
      </c>
      <c r="E80" s="179">
        <v>0</v>
      </c>
      <c r="F80" s="179">
        <f t="shared" si="6"/>
        <v>3</v>
      </c>
      <c r="G80" s="179">
        <f t="shared" si="7"/>
        <v>3</v>
      </c>
      <c r="H80" s="179">
        <f>K80+AH80</f>
        <v>4</v>
      </c>
      <c r="I80" s="179">
        <f>J80</f>
        <v>1</v>
      </c>
      <c r="J80" s="181">
        <v>1</v>
      </c>
      <c r="K80" s="179">
        <f>L80</f>
        <v>1</v>
      </c>
      <c r="L80" s="181">
        <v>1</v>
      </c>
      <c r="M80" s="179">
        <f>N80</f>
        <v>0</v>
      </c>
      <c r="N80" s="181">
        <v>0</v>
      </c>
      <c r="O80" s="179">
        <f>P80</f>
        <v>0</v>
      </c>
      <c r="P80" s="181">
        <v>0</v>
      </c>
      <c r="Q80" s="179">
        <f>R80</f>
        <v>0</v>
      </c>
      <c r="R80" s="181">
        <v>0</v>
      </c>
      <c r="S80" s="179">
        <f>T80</f>
        <v>0</v>
      </c>
      <c r="T80" s="181">
        <v>0</v>
      </c>
      <c r="U80" s="179">
        <f>V80</f>
        <v>0</v>
      </c>
      <c r="V80" s="181">
        <v>0</v>
      </c>
      <c r="W80" s="179">
        <f>X80</f>
        <v>0</v>
      </c>
      <c r="X80" s="181">
        <v>0</v>
      </c>
      <c r="Y80" s="179">
        <f>Z80</f>
        <v>2</v>
      </c>
      <c r="Z80" s="181">
        <v>2</v>
      </c>
      <c r="AA80" s="179">
        <f>AB80</f>
        <v>2</v>
      </c>
      <c r="AB80" s="181">
        <v>2</v>
      </c>
      <c r="AC80" s="179">
        <f>AD80</f>
        <v>1</v>
      </c>
      <c r="AD80" s="181">
        <v>1</v>
      </c>
      <c r="AE80" s="179" t="s">
        <v>66</v>
      </c>
      <c r="AF80" s="131" t="s">
        <v>66</v>
      </c>
      <c r="AG80" s="179">
        <f t="shared" si="9"/>
        <v>3</v>
      </c>
      <c r="AH80" s="180">
        <f t="shared" si="10"/>
        <v>3</v>
      </c>
      <c r="AI80" s="180" t="s">
        <v>66</v>
      </c>
    </row>
    <row r="81" spans="1:35" x14ac:dyDescent="0.25">
      <c r="A81" s="129" t="s">
        <v>47</v>
      </c>
      <c r="B81" s="130" t="s">
        <v>431</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432</v>
      </c>
      <c r="B82" s="130" t="s">
        <v>433</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434</v>
      </c>
      <c r="B83" s="130" t="s">
        <v>376</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435</v>
      </c>
      <c r="B84" s="134" t="s">
        <v>377</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436</v>
      </c>
      <c r="B85" s="134" t="s">
        <v>381</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437</v>
      </c>
      <c r="B86" s="134" t="s">
        <v>425</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438</v>
      </c>
      <c r="B87" s="134" t="s">
        <v>391</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439</v>
      </c>
      <c r="B88" s="130" t="s">
        <v>393</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440</v>
      </c>
      <c r="B89" s="134" t="s">
        <v>395</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441</v>
      </c>
      <c r="B90" s="136" t="s">
        <v>397</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4"/>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58"/>
      <c r="AP1" s="46"/>
    </row>
    <row r="2" spans="1:42" s="165" customFormat="1" ht="20.25" customHeight="1" x14ac:dyDescent="0.25">
      <c r="A2" s="188" t="s">
        <v>121</v>
      </c>
      <c r="B2" s="259"/>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56"/>
      <c r="AP2" s="56"/>
    </row>
    <row r="3" spans="1:42" s="165" customFormat="1" ht="18.75" customHeight="1" x14ac:dyDescent="0.25">
      <c r="A3" s="202"/>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56"/>
      <c r="AP3" s="56"/>
    </row>
    <row r="4" spans="1:42" s="165"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57"/>
      <c r="AP4" s="57"/>
    </row>
    <row r="5" spans="1:42" s="165" customFormat="1" x14ac:dyDescent="0.25">
      <c r="A5" s="195" t="s">
        <v>3</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49"/>
      <c r="AP5" s="49"/>
    </row>
    <row r="6" spans="1:42" s="165" customFormat="1" ht="18.75" customHeight="1" x14ac:dyDescent="0.25">
      <c r="A6" s="202"/>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56"/>
      <c r="AP6" s="56"/>
    </row>
    <row r="7" spans="1:42" s="165" customFormat="1" ht="18.75" customHeight="1" x14ac:dyDescent="0.25">
      <c r="A7" s="208" t="str">
        <f>IF(ISBLANK('1'!C13),CONCATENATE("В разделе 1 формы заполните показатель"," '",'1'!B13,"' "),'1'!C13)</f>
        <v>M_ХЭС-504-892</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57"/>
      <c r="AP7" s="57"/>
    </row>
    <row r="8" spans="1:42" s="165" customFormat="1" x14ac:dyDescent="0.25">
      <c r="A8" s="195" t="s">
        <v>26</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49"/>
      <c r="AP8" s="49"/>
    </row>
    <row r="9" spans="1:42" s="165" customFormat="1" ht="18.75" customHeight="1" x14ac:dyDescent="0.25">
      <c r="A9" s="202"/>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56"/>
      <c r="AP9" s="56"/>
    </row>
    <row r="10" spans="1:42" s="165" customFormat="1" ht="18.75" customHeight="1" x14ac:dyDescent="0.25">
      <c r="A10" s="208" t="str">
        <f>IF(ISBLANK('1'!C14),CONCATENATE("В разделе 1 формы заполните показатель"," '",'1'!B14,"' "),'1'!C14)</f>
        <v>Приобретение системы хранения данных - 4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57"/>
      <c r="AP10" s="57"/>
    </row>
    <row r="11" spans="1:42" s="165" customFormat="1" x14ac:dyDescent="0.25">
      <c r="A11" s="195" t="s">
        <v>27</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49"/>
      <c r="AP11" s="49"/>
    </row>
    <row r="12" spans="1:42" s="165" customFormat="1" x14ac:dyDescent="0.25">
      <c r="A12" s="274"/>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58"/>
      <c r="AP12" s="58"/>
    </row>
    <row r="13" spans="1:42" s="165"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59"/>
      <c r="AP13" s="59"/>
    </row>
    <row r="14" spans="1:42" s="165" customFormat="1" ht="18.75" customHeight="1" x14ac:dyDescent="0.25">
      <c r="A14" s="207"/>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59"/>
      <c r="AP14" s="59"/>
    </row>
    <row r="15" spans="1:42" s="165" customFormat="1" ht="18.75" customHeight="1" x14ac:dyDescent="0.25">
      <c r="A15" s="205" t="s">
        <v>442</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59"/>
      <c r="AP15" s="59"/>
    </row>
    <row r="16" spans="1:42" x14ac:dyDescent="0.25">
      <c r="A16" s="27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row>
    <row r="17" spans="1:40" ht="54.75" customHeight="1" x14ac:dyDescent="0.25">
      <c r="A17" s="272" t="s">
        <v>443</v>
      </c>
      <c r="B17" s="272" t="s">
        <v>444</v>
      </c>
      <c r="C17" s="223"/>
      <c r="D17" s="223"/>
      <c r="E17" s="223"/>
      <c r="F17" s="223"/>
      <c r="G17" s="223"/>
      <c r="H17" s="223"/>
      <c r="I17" s="223"/>
      <c r="J17" s="223"/>
      <c r="K17" s="223"/>
      <c r="L17" s="223"/>
      <c r="M17" s="223"/>
      <c r="N17" s="223"/>
      <c r="O17" s="223"/>
      <c r="P17" s="223"/>
      <c r="Q17" s="223"/>
      <c r="R17" s="218"/>
      <c r="S17" s="272" t="s">
        <v>445</v>
      </c>
      <c r="T17" s="223"/>
      <c r="U17" s="218"/>
      <c r="V17" s="271" t="s">
        <v>446</v>
      </c>
      <c r="W17" s="223"/>
      <c r="X17" s="223"/>
      <c r="Y17" s="223"/>
      <c r="Z17" s="223"/>
      <c r="AA17" s="223"/>
      <c r="AB17" s="223"/>
      <c r="AC17" s="223"/>
      <c r="AD17" s="223"/>
      <c r="AE17" s="223"/>
      <c r="AF17" s="223"/>
      <c r="AG17" s="223"/>
      <c r="AH17" s="223"/>
      <c r="AI17" s="223"/>
      <c r="AJ17" s="223"/>
      <c r="AK17" s="223"/>
      <c r="AL17" s="223"/>
      <c r="AM17" s="223"/>
      <c r="AN17" s="218"/>
    </row>
    <row r="18" spans="1:40" ht="91.5" customHeight="1" x14ac:dyDescent="0.25">
      <c r="A18" s="227"/>
      <c r="B18" s="272" t="s">
        <v>447</v>
      </c>
      <c r="C18" s="272" t="s">
        <v>448</v>
      </c>
      <c r="D18" s="272" t="s">
        <v>449</v>
      </c>
      <c r="E18" s="218"/>
      <c r="F18" s="272" t="s">
        <v>450</v>
      </c>
      <c r="G18" s="272" t="s">
        <v>451</v>
      </c>
      <c r="H18" s="273" t="s">
        <v>452</v>
      </c>
      <c r="I18" s="218"/>
      <c r="J18" s="253" t="s">
        <v>453</v>
      </c>
      <c r="K18" s="253" t="s">
        <v>454</v>
      </c>
      <c r="L18" s="218"/>
      <c r="M18" s="253" t="s">
        <v>455</v>
      </c>
      <c r="N18" s="218"/>
      <c r="O18" s="273" t="s">
        <v>456</v>
      </c>
      <c r="P18" s="253" t="s">
        <v>457</v>
      </c>
      <c r="Q18" s="253" t="s">
        <v>458</v>
      </c>
      <c r="R18" s="218"/>
      <c r="S18" s="272" t="s">
        <v>459</v>
      </c>
      <c r="T18" s="253" t="s">
        <v>460</v>
      </c>
      <c r="U18" s="218"/>
      <c r="V18" s="254" t="s">
        <v>461</v>
      </c>
      <c r="W18" s="223"/>
      <c r="X18" s="218"/>
      <c r="Y18" s="272" t="s">
        <v>462</v>
      </c>
      <c r="Z18" s="272" t="s">
        <v>463</v>
      </c>
      <c r="AA18" s="272" t="s">
        <v>464</v>
      </c>
      <c r="AB18" s="218"/>
      <c r="AC18" s="272" t="s">
        <v>465</v>
      </c>
      <c r="AD18" s="272" t="s">
        <v>466</v>
      </c>
      <c r="AE18" s="272" t="s">
        <v>467</v>
      </c>
      <c r="AF18" s="272" t="s">
        <v>468</v>
      </c>
      <c r="AG18" s="218"/>
      <c r="AH18" s="272" t="s">
        <v>469</v>
      </c>
      <c r="AI18" s="272" t="s">
        <v>470</v>
      </c>
      <c r="AJ18" s="275" t="s">
        <v>471</v>
      </c>
      <c r="AK18" s="218"/>
      <c r="AL18" s="275" t="s">
        <v>472</v>
      </c>
      <c r="AM18" s="275" t="s">
        <v>473</v>
      </c>
      <c r="AN18" s="272" t="s">
        <v>474</v>
      </c>
    </row>
    <row r="19" spans="1:40" ht="118.5" customHeight="1" x14ac:dyDescent="0.25">
      <c r="A19" s="210"/>
      <c r="B19" s="210"/>
      <c r="C19" s="210"/>
      <c r="D19" s="169" t="s">
        <v>475</v>
      </c>
      <c r="E19" s="169" t="s">
        <v>476</v>
      </c>
      <c r="F19" s="210"/>
      <c r="G19" s="210"/>
      <c r="H19" s="82" t="s">
        <v>172</v>
      </c>
      <c r="I19" s="82" t="s">
        <v>173</v>
      </c>
      <c r="J19" s="210"/>
      <c r="K19" s="83" t="s">
        <v>477</v>
      </c>
      <c r="L19" s="84" t="s">
        <v>173</v>
      </c>
      <c r="M19" s="162" t="s">
        <v>478</v>
      </c>
      <c r="N19" s="162" t="s">
        <v>479</v>
      </c>
      <c r="O19" s="210"/>
      <c r="P19" s="210"/>
      <c r="Q19" s="162" t="s">
        <v>478</v>
      </c>
      <c r="R19" s="162" t="s">
        <v>479</v>
      </c>
      <c r="S19" s="210"/>
      <c r="T19" s="162" t="s">
        <v>478</v>
      </c>
      <c r="U19" s="162" t="s">
        <v>479</v>
      </c>
      <c r="V19" s="164" t="s">
        <v>480</v>
      </c>
      <c r="W19" s="164" t="s">
        <v>481</v>
      </c>
      <c r="X19" s="164" t="s">
        <v>482</v>
      </c>
      <c r="Y19" s="210"/>
      <c r="Z19" s="210"/>
      <c r="AA19" s="162" t="s">
        <v>478</v>
      </c>
      <c r="AB19" s="162" t="s">
        <v>479</v>
      </c>
      <c r="AC19" s="210"/>
      <c r="AD19" s="210"/>
      <c r="AE19" s="210"/>
      <c r="AF19" s="170" t="s">
        <v>483</v>
      </c>
      <c r="AG19" s="169" t="s">
        <v>484</v>
      </c>
      <c r="AH19" s="210"/>
      <c r="AI19" s="210"/>
      <c r="AJ19" s="171" t="s">
        <v>480</v>
      </c>
      <c r="AK19" s="171" t="s">
        <v>485</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8"/>
      <c r="B1" s="277"/>
      <c r="C1" s="277"/>
      <c r="D1" s="43"/>
      <c r="E1" s="43"/>
      <c r="F1" s="43"/>
      <c r="G1" s="43"/>
      <c r="H1" s="43"/>
      <c r="I1" s="43"/>
    </row>
    <row r="2" spans="1:9" ht="20.25" customHeight="1" x14ac:dyDescent="0.25">
      <c r="A2" s="188" t="s">
        <v>121</v>
      </c>
      <c r="B2" s="277"/>
      <c r="C2" s="277"/>
      <c r="D2" s="44"/>
      <c r="E2" s="44"/>
      <c r="F2" s="44"/>
      <c r="G2" s="44"/>
      <c r="H2" s="44"/>
      <c r="I2" s="44"/>
    </row>
    <row r="3" spans="1:9" ht="18.75" customHeight="1" x14ac:dyDescent="0.25">
      <c r="A3" s="258"/>
      <c r="B3" s="277"/>
      <c r="C3" s="277"/>
      <c r="D3" s="44"/>
      <c r="E3" s="44"/>
      <c r="F3" s="44"/>
      <c r="G3" s="44"/>
      <c r="H3" s="44"/>
      <c r="I3" s="44"/>
    </row>
    <row r="4" spans="1:9"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5"/>
      <c r="I4" s="45"/>
    </row>
    <row r="5" spans="1:9" x14ac:dyDescent="0.25">
      <c r="A5" s="195" t="s">
        <v>3</v>
      </c>
      <c r="B5" s="277"/>
      <c r="C5" s="277"/>
      <c r="D5" s="49"/>
      <c r="E5" s="49"/>
      <c r="F5" s="49"/>
      <c r="G5" s="49"/>
      <c r="H5" s="49"/>
      <c r="I5" s="49"/>
    </row>
    <row r="6" spans="1:9" ht="18.75" customHeight="1" x14ac:dyDescent="0.25">
      <c r="A6" s="258"/>
      <c r="B6" s="277"/>
      <c r="C6" s="277"/>
      <c r="D6" s="44"/>
      <c r="E6" s="44"/>
      <c r="F6" s="44"/>
      <c r="G6" s="44"/>
      <c r="H6" s="44"/>
      <c r="I6" s="44"/>
    </row>
    <row r="7" spans="1:9" ht="30.75" customHeight="1" x14ac:dyDescent="0.25">
      <c r="A7" s="208" t="str">
        <f>IF(ISBLANK('1'!C13),CONCATENATE("В разделе 1 формы заполните показатель"," '",'1'!B13,"' "),'1'!C13)</f>
        <v>M_ХЭС-504-892</v>
      </c>
      <c r="B7" s="191"/>
      <c r="C7" s="191"/>
      <c r="D7" s="45"/>
      <c r="E7" s="45"/>
      <c r="F7" s="45"/>
      <c r="G7" s="45"/>
      <c r="H7" s="45"/>
      <c r="I7" s="45"/>
    </row>
    <row r="8" spans="1:9" x14ac:dyDescent="0.25">
      <c r="A8" s="195" t="s">
        <v>26</v>
      </c>
      <c r="B8" s="277"/>
      <c r="C8" s="277"/>
      <c r="D8" s="49"/>
      <c r="E8" s="49"/>
      <c r="F8" s="49"/>
      <c r="G8" s="49"/>
      <c r="H8" s="49"/>
      <c r="I8" s="49"/>
    </row>
    <row r="9" spans="1:9" ht="18.75" customHeight="1" x14ac:dyDescent="0.25">
      <c r="A9" s="258"/>
      <c r="B9" s="277"/>
      <c r="C9" s="277"/>
      <c r="D9" s="56"/>
      <c r="E9" s="56"/>
      <c r="F9" s="56"/>
      <c r="G9" s="56"/>
      <c r="H9" s="56"/>
      <c r="I9" s="56"/>
    </row>
    <row r="10" spans="1:9" ht="18.75" customHeight="1" x14ac:dyDescent="0.25">
      <c r="A10" s="208" t="str">
        <f>IF(ISBLANK('1'!C14),CONCATENATE("В разделе 1 формы заполните показатель"," '",'1'!B14,"' "),'1'!C14)</f>
        <v>Приобретение системы хранения данных - 4 ед.</v>
      </c>
      <c r="B10" s="191"/>
      <c r="C10" s="191"/>
      <c r="D10" s="45"/>
      <c r="E10" s="45"/>
      <c r="F10" s="45"/>
      <c r="G10" s="45"/>
      <c r="H10" s="45"/>
      <c r="I10" s="45"/>
    </row>
    <row r="11" spans="1:9" x14ac:dyDescent="0.25">
      <c r="A11" s="195" t="s">
        <v>27</v>
      </c>
      <c r="B11" s="277"/>
      <c r="C11" s="277"/>
      <c r="D11" s="49"/>
      <c r="E11" s="49"/>
      <c r="F11" s="49"/>
      <c r="G11" s="49"/>
      <c r="H11" s="49"/>
      <c r="I11" s="49"/>
    </row>
    <row r="12" spans="1:9" x14ac:dyDescent="0.25">
      <c r="A12" s="258"/>
      <c r="B12" s="277"/>
      <c r="C12" s="277"/>
      <c r="D12" s="49"/>
      <c r="E12" s="49"/>
      <c r="F12" s="49"/>
      <c r="G12" s="49"/>
      <c r="H12" s="49"/>
      <c r="I12" s="49"/>
    </row>
    <row r="13" spans="1:9" ht="18.75" customHeight="1" x14ac:dyDescent="0.3">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7"/>
      <c r="C13" s="277"/>
      <c r="D13" s="49"/>
      <c r="E13" s="49"/>
      <c r="F13" s="49"/>
      <c r="G13" s="49"/>
      <c r="H13" s="49"/>
      <c r="I13" s="49"/>
    </row>
    <row r="14" spans="1:9" ht="18.75" customHeight="1" x14ac:dyDescent="0.3">
      <c r="A14" s="280"/>
      <c r="B14" s="277"/>
      <c r="C14" s="277"/>
      <c r="D14" s="49"/>
      <c r="E14" s="49"/>
      <c r="F14" s="49"/>
      <c r="G14" s="49"/>
      <c r="H14" s="49"/>
      <c r="I14" s="49"/>
    </row>
    <row r="15" spans="1:9" ht="18.75" customHeight="1" x14ac:dyDescent="0.3">
      <c r="A15" s="279" t="s">
        <v>486</v>
      </c>
      <c r="B15" s="277"/>
      <c r="C15" s="277"/>
      <c r="D15" s="49"/>
      <c r="E15" s="49"/>
      <c r="F15" s="49"/>
      <c r="G15" s="49"/>
      <c r="H15" s="49"/>
      <c r="I15" s="49"/>
    </row>
    <row r="16" spans="1:9" x14ac:dyDescent="0.25">
      <c r="A16" s="278"/>
      <c r="B16" s="191"/>
      <c r="C16" s="191"/>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487</v>
      </c>
      <c r="C19" s="9" t="s">
        <v>66</v>
      </c>
    </row>
    <row r="20" spans="1:3" x14ac:dyDescent="0.25">
      <c r="A20" s="85">
        <v>2</v>
      </c>
      <c r="B20" s="86" t="s">
        <v>488</v>
      </c>
      <c r="C20" s="9" t="s">
        <v>66</v>
      </c>
    </row>
    <row r="21" spans="1:3" ht="80.25" customHeight="1" x14ac:dyDescent="0.25">
      <c r="A21" s="85">
        <v>3</v>
      </c>
      <c r="B21" s="86" t="s">
        <v>489</v>
      </c>
      <c r="C21" s="9" t="s">
        <v>66</v>
      </c>
    </row>
    <row r="22" spans="1:3" ht="36" customHeight="1" x14ac:dyDescent="0.25">
      <c r="A22" s="85">
        <v>4</v>
      </c>
      <c r="B22" s="86" t="s">
        <v>490</v>
      </c>
      <c r="C22" s="9" t="s">
        <v>66</v>
      </c>
    </row>
    <row r="23" spans="1:3" ht="36" customHeight="1" x14ac:dyDescent="0.25">
      <c r="A23" s="85">
        <v>5</v>
      </c>
      <c r="B23" s="86" t="s">
        <v>491</v>
      </c>
      <c r="C23" s="9" t="s">
        <v>66</v>
      </c>
    </row>
    <row r="24" spans="1:3" ht="31.5" customHeight="1" x14ac:dyDescent="0.25">
      <c r="A24" s="85" t="s">
        <v>399</v>
      </c>
      <c r="B24" s="86" t="s">
        <v>492</v>
      </c>
      <c r="C24" s="9" t="s">
        <v>66</v>
      </c>
    </row>
    <row r="25" spans="1:3" ht="31.5" customHeight="1" x14ac:dyDescent="0.25">
      <c r="A25" s="85" t="s">
        <v>493</v>
      </c>
      <c r="B25" s="86" t="s">
        <v>494</v>
      </c>
      <c r="C25" s="9" t="s">
        <v>66</v>
      </c>
    </row>
    <row r="26" spans="1:3" ht="30" customHeight="1" x14ac:dyDescent="0.25">
      <c r="A26" s="85" t="s">
        <v>495</v>
      </c>
      <c r="B26" s="86" t="s">
        <v>496</v>
      </c>
      <c r="C26" s="9" t="s">
        <v>66</v>
      </c>
    </row>
    <row r="27" spans="1:3" x14ac:dyDescent="0.25">
      <c r="A27" s="85" t="s">
        <v>497</v>
      </c>
      <c r="B27" s="86" t="s">
        <v>498</v>
      </c>
      <c r="C27" s="9" t="s">
        <v>66</v>
      </c>
    </row>
    <row r="28" spans="1:3" x14ac:dyDescent="0.25">
      <c r="A28" s="85" t="s">
        <v>499</v>
      </c>
      <c r="B28" s="86" t="s">
        <v>500</v>
      </c>
      <c r="C28" s="9" t="s">
        <v>66</v>
      </c>
    </row>
    <row r="29" spans="1:3" x14ac:dyDescent="0.25">
      <c r="A29" s="85" t="s">
        <v>501</v>
      </c>
      <c r="B29" s="86" t="s">
        <v>502</v>
      </c>
      <c r="C29" s="9" t="s">
        <v>66</v>
      </c>
    </row>
    <row r="30" spans="1:3" ht="30" customHeight="1" x14ac:dyDescent="0.25">
      <c r="A30" s="7" t="s">
        <v>503</v>
      </c>
      <c r="B30" s="8" t="s">
        <v>504</v>
      </c>
      <c r="C30" s="9" t="s">
        <v>66</v>
      </c>
    </row>
    <row r="31" spans="1:3" ht="30" customHeight="1" x14ac:dyDescent="0.25">
      <c r="A31" s="7" t="s">
        <v>505</v>
      </c>
      <c r="B31" s="8" t="s">
        <v>496</v>
      </c>
      <c r="C31" s="9" t="s">
        <v>66</v>
      </c>
    </row>
    <row r="32" spans="1:3" x14ac:dyDescent="0.25">
      <c r="A32" s="7" t="s">
        <v>506</v>
      </c>
      <c r="B32" s="8" t="s">
        <v>498</v>
      </c>
      <c r="C32" s="9" t="s">
        <v>66</v>
      </c>
    </row>
    <row r="33" spans="1:3" x14ac:dyDescent="0.25">
      <c r="A33" s="7" t="s">
        <v>507</v>
      </c>
      <c r="B33" s="8" t="s">
        <v>500</v>
      </c>
      <c r="C33" s="9" t="s">
        <v>66</v>
      </c>
    </row>
    <row r="34" spans="1:3" x14ac:dyDescent="0.25">
      <c r="A34" s="7" t="s">
        <v>508</v>
      </c>
      <c r="B34" s="8" t="s">
        <v>502</v>
      </c>
      <c r="C34" s="9" t="s">
        <v>66</v>
      </c>
    </row>
    <row r="35" spans="1:3" ht="45" customHeight="1" x14ac:dyDescent="0.25">
      <c r="A35" s="85" t="s">
        <v>400</v>
      </c>
      <c r="B35" s="86" t="s">
        <v>509</v>
      </c>
      <c r="C35" s="9" t="s">
        <v>66</v>
      </c>
    </row>
    <row r="36" spans="1:3" ht="30" customHeight="1" x14ac:dyDescent="0.25">
      <c r="A36" s="85" t="s">
        <v>510</v>
      </c>
      <c r="B36" s="86" t="s">
        <v>494</v>
      </c>
      <c r="C36" s="9" t="s">
        <v>66</v>
      </c>
    </row>
    <row r="37" spans="1:3" ht="30" customHeight="1" x14ac:dyDescent="0.25">
      <c r="A37" s="85" t="s">
        <v>511</v>
      </c>
      <c r="B37" s="86" t="s">
        <v>512</v>
      </c>
      <c r="C37" s="9" t="s">
        <v>66</v>
      </c>
    </row>
    <row r="38" spans="1:3" x14ac:dyDescent="0.25">
      <c r="A38" s="85" t="s">
        <v>513</v>
      </c>
      <c r="B38" s="86" t="s">
        <v>498</v>
      </c>
      <c r="C38" s="9" t="s">
        <v>66</v>
      </c>
    </row>
    <row r="39" spans="1:3" x14ac:dyDescent="0.25">
      <c r="A39" s="85" t="s">
        <v>514</v>
      </c>
      <c r="B39" s="86" t="s">
        <v>500</v>
      </c>
      <c r="C39" s="9" t="s">
        <v>66</v>
      </c>
    </row>
    <row r="40" spans="1:3" x14ac:dyDescent="0.25">
      <c r="A40" s="85" t="s">
        <v>515</v>
      </c>
      <c r="B40" s="86" t="s">
        <v>502</v>
      </c>
      <c r="C40" s="9" t="s">
        <v>66</v>
      </c>
    </row>
    <row r="41" spans="1:3" ht="30" customHeight="1" x14ac:dyDescent="0.25">
      <c r="A41" s="7" t="s">
        <v>516</v>
      </c>
      <c r="B41" s="8" t="s">
        <v>504</v>
      </c>
      <c r="C41" s="9" t="s">
        <v>66</v>
      </c>
    </row>
    <row r="42" spans="1:3" ht="30" customHeight="1" x14ac:dyDescent="0.25">
      <c r="A42" s="7" t="s">
        <v>517</v>
      </c>
      <c r="B42" s="8" t="s">
        <v>512</v>
      </c>
      <c r="C42" s="9" t="s">
        <v>66</v>
      </c>
    </row>
    <row r="43" spans="1:3" x14ac:dyDescent="0.25">
      <c r="A43" s="7" t="s">
        <v>518</v>
      </c>
      <c r="B43" s="8" t="s">
        <v>498</v>
      </c>
      <c r="C43" s="9" t="s">
        <v>66</v>
      </c>
    </row>
    <row r="44" spans="1:3" x14ac:dyDescent="0.25">
      <c r="A44" s="7" t="s">
        <v>519</v>
      </c>
      <c r="B44" s="8" t="s">
        <v>500</v>
      </c>
      <c r="C44" s="9" t="s">
        <v>66</v>
      </c>
    </row>
    <row r="45" spans="1:3" x14ac:dyDescent="0.25">
      <c r="A45" s="7" t="s">
        <v>520</v>
      </c>
      <c r="B45" s="8" t="s">
        <v>502</v>
      </c>
      <c r="C45" s="9" t="s">
        <v>66</v>
      </c>
    </row>
    <row r="46" spans="1:3" ht="30" customHeight="1" x14ac:dyDescent="0.25">
      <c r="A46" s="85" t="s">
        <v>401</v>
      </c>
      <c r="B46" s="86" t="s">
        <v>521</v>
      </c>
      <c r="C46" s="9" t="s">
        <v>66</v>
      </c>
    </row>
    <row r="47" spans="1:3" ht="30" customHeight="1" x14ac:dyDescent="0.25">
      <c r="A47" s="85" t="s">
        <v>522</v>
      </c>
      <c r="B47" s="86" t="s">
        <v>494</v>
      </c>
      <c r="C47" s="9" t="s">
        <v>66</v>
      </c>
    </row>
    <row r="48" spans="1:3" ht="30" customHeight="1" x14ac:dyDescent="0.25">
      <c r="A48" s="85" t="s">
        <v>523</v>
      </c>
      <c r="B48" s="86" t="s">
        <v>512</v>
      </c>
      <c r="C48" s="9" t="s">
        <v>66</v>
      </c>
    </row>
    <row r="49" spans="1:3" x14ac:dyDescent="0.25">
      <c r="A49" s="85" t="s">
        <v>524</v>
      </c>
      <c r="B49" s="86" t="s">
        <v>498</v>
      </c>
      <c r="C49" s="9" t="s">
        <v>66</v>
      </c>
    </row>
    <row r="50" spans="1:3" x14ac:dyDescent="0.25">
      <c r="A50" s="85" t="s">
        <v>525</v>
      </c>
      <c r="B50" s="86" t="s">
        <v>500</v>
      </c>
      <c r="C50" s="9" t="s">
        <v>66</v>
      </c>
    </row>
    <row r="51" spans="1:3" x14ac:dyDescent="0.25">
      <c r="A51" s="85" t="s">
        <v>526</v>
      </c>
      <c r="B51" s="86" t="s">
        <v>502</v>
      </c>
      <c r="C51" s="9" t="s">
        <v>66</v>
      </c>
    </row>
    <row r="52" spans="1:3" ht="30" customHeight="1" x14ac:dyDescent="0.25">
      <c r="A52" s="7" t="s">
        <v>527</v>
      </c>
      <c r="B52" s="8" t="s">
        <v>504</v>
      </c>
      <c r="C52" s="9" t="s">
        <v>66</v>
      </c>
    </row>
    <row r="53" spans="1:3" ht="30" customHeight="1" x14ac:dyDescent="0.25">
      <c r="A53" s="7" t="s">
        <v>528</v>
      </c>
      <c r="B53" s="8" t="s">
        <v>512</v>
      </c>
      <c r="C53" s="9" t="s">
        <v>66</v>
      </c>
    </row>
    <row r="54" spans="1:3" x14ac:dyDescent="0.25">
      <c r="A54" s="7" t="s">
        <v>529</v>
      </c>
      <c r="B54" s="8" t="s">
        <v>498</v>
      </c>
      <c r="C54" s="9" t="s">
        <v>66</v>
      </c>
    </row>
    <row r="55" spans="1:3" x14ac:dyDescent="0.25">
      <c r="A55" s="7" t="s">
        <v>530</v>
      </c>
      <c r="B55" s="8" t="s">
        <v>500</v>
      </c>
      <c r="C55" s="9" t="s">
        <v>66</v>
      </c>
    </row>
    <row r="56" spans="1:3" x14ac:dyDescent="0.25">
      <c r="A56" s="7" t="s">
        <v>531</v>
      </c>
      <c r="B56" s="8" t="s">
        <v>502</v>
      </c>
      <c r="C56" s="9" t="s">
        <v>66</v>
      </c>
    </row>
    <row r="57" spans="1:3" ht="45" customHeight="1" x14ac:dyDescent="0.25">
      <c r="A57" s="85">
        <v>6</v>
      </c>
      <c r="B57" s="86" t="s">
        <v>532</v>
      </c>
      <c r="C57" s="10" t="s">
        <v>66</v>
      </c>
    </row>
    <row r="58" spans="1:3" x14ac:dyDescent="0.25">
      <c r="A58" s="85" t="s">
        <v>533</v>
      </c>
      <c r="B58" s="86" t="s">
        <v>534</v>
      </c>
      <c r="C58" s="10" t="s">
        <v>66</v>
      </c>
    </row>
    <row r="59" spans="1:3" x14ac:dyDescent="0.25">
      <c r="A59" s="85" t="s">
        <v>535</v>
      </c>
      <c r="B59" s="86" t="s">
        <v>536</v>
      </c>
      <c r="C59" s="10" t="s">
        <v>66</v>
      </c>
    </row>
    <row r="60" spans="1:3" ht="30" customHeight="1" x14ac:dyDescent="0.25">
      <c r="A60" s="85" t="s">
        <v>537</v>
      </c>
      <c r="B60" s="86" t="s">
        <v>538</v>
      </c>
      <c r="C60" s="10" t="s">
        <v>66</v>
      </c>
    </row>
    <row r="61" spans="1:3" x14ac:dyDescent="0.25">
      <c r="A61" s="85" t="s">
        <v>539</v>
      </c>
      <c r="B61" s="86" t="s">
        <v>540</v>
      </c>
      <c r="C61" s="10" t="s">
        <v>66</v>
      </c>
    </row>
    <row r="62" spans="1:3" x14ac:dyDescent="0.25">
      <c r="A62" s="85" t="s">
        <v>45</v>
      </c>
      <c r="B62" s="86" t="s">
        <v>541</v>
      </c>
      <c r="C62" s="9" t="s">
        <v>66</v>
      </c>
    </row>
    <row r="63" spans="1:3" x14ac:dyDescent="0.25">
      <c r="A63" s="85">
        <v>8</v>
      </c>
      <c r="B63" s="86" t="s">
        <v>542</v>
      </c>
      <c r="C63" s="9" t="s">
        <v>66</v>
      </c>
    </row>
    <row r="64" spans="1:3" x14ac:dyDescent="0.25">
      <c r="A64" s="85">
        <v>9</v>
      </c>
      <c r="B64" s="86" t="s">
        <v>543</v>
      </c>
      <c r="C64" s="9" t="s">
        <v>66</v>
      </c>
    </row>
    <row r="65" spans="1:3" x14ac:dyDescent="0.25">
      <c r="A65" s="85">
        <v>10</v>
      </c>
      <c r="B65" s="86" t="s">
        <v>544</v>
      </c>
      <c r="C65" s="9" t="s">
        <v>66</v>
      </c>
    </row>
    <row r="66" spans="1:3" ht="60" customHeight="1" x14ac:dyDescent="0.25">
      <c r="A66" s="85">
        <v>11</v>
      </c>
      <c r="B66" s="86" t="s">
        <v>545</v>
      </c>
      <c r="C66" s="11" t="s">
        <v>66</v>
      </c>
    </row>
    <row r="67" spans="1:3" x14ac:dyDescent="0.25">
      <c r="A67" s="85" t="s">
        <v>546</v>
      </c>
      <c r="B67" s="86" t="s">
        <v>547</v>
      </c>
      <c r="C67" s="11" t="s">
        <v>66</v>
      </c>
    </row>
    <row r="68" spans="1:3" ht="30" customHeight="1" x14ac:dyDescent="0.25">
      <c r="A68" s="85" t="s">
        <v>548</v>
      </c>
      <c r="B68" s="86" t="s">
        <v>549</v>
      </c>
      <c r="C68" s="11" t="s">
        <v>66</v>
      </c>
    </row>
    <row r="69" spans="1:3" ht="30" customHeight="1" x14ac:dyDescent="0.25">
      <c r="A69" s="7" t="s">
        <v>550</v>
      </c>
      <c r="B69" s="8" t="s">
        <v>551</v>
      </c>
      <c r="C69" s="11" t="s">
        <v>66</v>
      </c>
    </row>
    <row r="70" spans="1:3" x14ac:dyDescent="0.25">
      <c r="A70" s="85" t="s">
        <v>552</v>
      </c>
      <c r="B70" s="86" t="s">
        <v>553</v>
      </c>
      <c r="C70" s="11" t="s">
        <v>66</v>
      </c>
    </row>
    <row r="71" spans="1:3" ht="31.5" customHeight="1" x14ac:dyDescent="0.25">
      <c r="A71" s="85" t="s">
        <v>554</v>
      </c>
      <c r="B71" s="86" t="s">
        <v>549</v>
      </c>
      <c r="C71" s="11" t="s">
        <v>66</v>
      </c>
    </row>
    <row r="72" spans="1:3" ht="30" customHeight="1" x14ac:dyDescent="0.25">
      <c r="A72" s="7" t="s">
        <v>555</v>
      </c>
      <c r="B72" s="8" t="s">
        <v>551</v>
      </c>
      <c r="C72" s="11" t="s">
        <v>66</v>
      </c>
    </row>
    <row r="73" spans="1:3" x14ac:dyDescent="0.25">
      <c r="A73" s="85" t="s">
        <v>556</v>
      </c>
      <c r="B73" s="87" t="s">
        <v>557</v>
      </c>
      <c r="C73" s="11" t="s">
        <v>66</v>
      </c>
    </row>
    <row r="74" spans="1:3" ht="30" customHeight="1" x14ac:dyDescent="0.25">
      <c r="A74" s="85" t="s">
        <v>558</v>
      </c>
      <c r="B74" s="88" t="s">
        <v>549</v>
      </c>
      <c r="C74" s="11" t="s">
        <v>66</v>
      </c>
    </row>
    <row r="75" spans="1:3" ht="30" customHeight="1" x14ac:dyDescent="0.25">
      <c r="A75" s="7" t="s">
        <v>559</v>
      </c>
      <c r="B75" s="8" t="s">
        <v>551</v>
      </c>
      <c r="C75" s="11" t="s">
        <v>66</v>
      </c>
    </row>
    <row r="76" spans="1:3" x14ac:dyDescent="0.25">
      <c r="A76" s="85" t="s">
        <v>560</v>
      </c>
      <c r="B76" s="87" t="s">
        <v>561</v>
      </c>
      <c r="C76" s="11" t="s">
        <v>66</v>
      </c>
    </row>
    <row r="77" spans="1:3" ht="30" customHeight="1" x14ac:dyDescent="0.25">
      <c r="A77" s="85" t="s">
        <v>562</v>
      </c>
      <c r="B77" s="86" t="s">
        <v>549</v>
      </c>
      <c r="C77" s="11" t="s">
        <v>66</v>
      </c>
    </row>
    <row r="78" spans="1:3" ht="30" customHeight="1" x14ac:dyDescent="0.25">
      <c r="A78" s="7" t="s">
        <v>563</v>
      </c>
      <c r="B78" s="96" t="s">
        <v>551</v>
      </c>
      <c r="C78" s="11" t="s">
        <v>66</v>
      </c>
    </row>
    <row r="79" spans="1:3" x14ac:dyDescent="0.25">
      <c r="A79" s="85" t="s">
        <v>564</v>
      </c>
      <c r="B79" s="87" t="s">
        <v>565</v>
      </c>
      <c r="C79" s="11" t="s">
        <v>66</v>
      </c>
    </row>
    <row r="80" spans="1:3" ht="30" customHeight="1" x14ac:dyDescent="0.25">
      <c r="A80" s="85" t="s">
        <v>566</v>
      </c>
      <c r="B80" s="86" t="s">
        <v>549</v>
      </c>
      <c r="C80" s="12" t="s">
        <v>66</v>
      </c>
    </row>
    <row r="81" spans="1:3" ht="30" customHeight="1" x14ac:dyDescent="0.25">
      <c r="A81" s="7" t="s">
        <v>567</v>
      </c>
      <c r="B81" s="96" t="s">
        <v>551</v>
      </c>
      <c r="C81" s="12" t="s">
        <v>66</v>
      </c>
    </row>
    <row r="82" spans="1:3" ht="302.25" customHeight="1" x14ac:dyDescent="0.25">
      <c r="A82" s="85" t="s">
        <v>56</v>
      </c>
      <c r="B82" s="86" t="s">
        <v>568</v>
      </c>
      <c r="C82" s="11" t="s">
        <v>66</v>
      </c>
    </row>
    <row r="83" spans="1:3" ht="45" customHeight="1" x14ac:dyDescent="0.25">
      <c r="A83" s="85" t="s">
        <v>58</v>
      </c>
      <c r="B83" s="87" t="s">
        <v>569</v>
      </c>
      <c r="C83" s="11" t="s">
        <v>66</v>
      </c>
    </row>
    <row r="84" spans="1:3" x14ac:dyDescent="0.25">
      <c r="A84" s="85" t="s">
        <v>570</v>
      </c>
      <c r="B84" s="89" t="s">
        <v>571</v>
      </c>
      <c r="C84" s="11" t="s">
        <v>66</v>
      </c>
    </row>
    <row r="85" spans="1:3" x14ac:dyDescent="0.25">
      <c r="A85" s="85" t="s">
        <v>572</v>
      </c>
      <c r="B85" s="89" t="s">
        <v>573</v>
      </c>
      <c r="C85" s="11" t="s">
        <v>66</v>
      </c>
    </row>
    <row r="86" spans="1:3" x14ac:dyDescent="0.25">
      <c r="A86" s="85" t="s">
        <v>60</v>
      </c>
      <c r="B86" s="90" t="s">
        <v>574</v>
      </c>
      <c r="C86" s="13" t="s">
        <v>66</v>
      </c>
    </row>
    <row r="87" spans="1:3" x14ac:dyDescent="0.25">
      <c r="A87" s="85" t="s">
        <v>575</v>
      </c>
      <c r="B87" s="90" t="s">
        <v>173</v>
      </c>
      <c r="C87" s="13" t="s">
        <v>66</v>
      </c>
    </row>
    <row r="88" spans="1:3" x14ac:dyDescent="0.25">
      <c r="A88" s="85" t="s">
        <v>576</v>
      </c>
      <c r="B88" s="90" t="s">
        <v>577</v>
      </c>
      <c r="C88" s="13" t="s">
        <v>66</v>
      </c>
    </row>
    <row r="89" spans="1:3" x14ac:dyDescent="0.25">
      <c r="A89" s="85" t="s">
        <v>578</v>
      </c>
      <c r="B89" s="90" t="s">
        <v>579</v>
      </c>
      <c r="C89" s="13" t="s">
        <v>66</v>
      </c>
    </row>
    <row r="90" spans="1:3" x14ac:dyDescent="0.25">
      <c r="A90" s="85" t="s">
        <v>580</v>
      </c>
      <c r="B90" s="90" t="s">
        <v>581</v>
      </c>
      <c r="C90" s="13" t="s">
        <v>66</v>
      </c>
    </row>
    <row r="91" spans="1:3" x14ac:dyDescent="0.25">
      <c r="A91" s="85" t="s">
        <v>582</v>
      </c>
      <c r="B91" s="89" t="s">
        <v>583</v>
      </c>
      <c r="C91" s="9" t="s">
        <v>66</v>
      </c>
    </row>
    <row r="92" spans="1:3" x14ac:dyDescent="0.25">
      <c r="A92" s="85" t="s">
        <v>584</v>
      </c>
      <c r="B92" s="91" t="s">
        <v>585</v>
      </c>
      <c r="C92" s="9" t="s">
        <v>66</v>
      </c>
    </row>
    <row r="93" spans="1:3" x14ac:dyDescent="0.25">
      <c r="A93" s="85" t="s">
        <v>586</v>
      </c>
      <c r="B93" s="92" t="s">
        <v>587</v>
      </c>
      <c r="C93" s="9" t="s">
        <v>66</v>
      </c>
    </row>
    <row r="94" spans="1:3" x14ac:dyDescent="0.25">
      <c r="A94" s="85" t="s">
        <v>588</v>
      </c>
      <c r="B94" s="92" t="s">
        <v>589</v>
      </c>
      <c r="C94" s="9" t="s">
        <v>66</v>
      </c>
    </row>
    <row r="95" spans="1:3" x14ac:dyDescent="0.25">
      <c r="A95" s="85" t="s">
        <v>590</v>
      </c>
      <c r="B95" s="92" t="s">
        <v>591</v>
      </c>
      <c r="C95" s="9" t="s">
        <v>66</v>
      </c>
    </row>
    <row r="96" spans="1:3" ht="60" customHeight="1" x14ac:dyDescent="0.25">
      <c r="A96" s="85" t="s">
        <v>62</v>
      </c>
      <c r="B96" s="93" t="s">
        <v>592</v>
      </c>
      <c r="C96" s="11" t="s">
        <v>66</v>
      </c>
    </row>
    <row r="97" spans="1:3" ht="90" customHeight="1" x14ac:dyDescent="0.25">
      <c r="A97" s="85" t="s">
        <v>64</v>
      </c>
      <c r="B97" s="92" t="s">
        <v>593</v>
      </c>
      <c r="C97" s="11" t="s">
        <v>66</v>
      </c>
    </row>
    <row r="98" spans="1:3" x14ac:dyDescent="0.25">
      <c r="A98" s="85" t="s">
        <v>594</v>
      </c>
      <c r="B98" s="94" t="s">
        <v>595</v>
      </c>
      <c r="C98" s="11" t="s">
        <v>66</v>
      </c>
    </row>
    <row r="99" spans="1:3" x14ac:dyDescent="0.25">
      <c r="A99" s="85" t="s">
        <v>596</v>
      </c>
      <c r="B99" s="94" t="s">
        <v>597</v>
      </c>
      <c r="C99" s="11" t="s">
        <v>66</v>
      </c>
    </row>
    <row r="100" spans="1:3" x14ac:dyDescent="0.25">
      <c r="A100" s="85" t="s">
        <v>598</v>
      </c>
      <c r="B100" s="94" t="s">
        <v>599</v>
      </c>
      <c r="C100" s="11" t="s">
        <v>66</v>
      </c>
    </row>
    <row r="101" spans="1:3" x14ac:dyDescent="0.25">
      <c r="A101" s="85" t="s">
        <v>600</v>
      </c>
      <c r="B101" s="94" t="s">
        <v>601</v>
      </c>
      <c r="C101" s="11" t="s">
        <v>66</v>
      </c>
    </row>
    <row r="102" spans="1:3" x14ac:dyDescent="0.25">
      <c r="A102" s="85" t="s">
        <v>602</v>
      </c>
      <c r="B102" s="95" t="s">
        <v>603</v>
      </c>
      <c r="C102" s="11" t="s">
        <v>66</v>
      </c>
    </row>
    <row r="103" spans="1:3" ht="30" customHeight="1" x14ac:dyDescent="0.25">
      <c r="A103" s="7" t="s">
        <v>604</v>
      </c>
      <c r="B103" s="97" t="s">
        <v>605</v>
      </c>
      <c r="C103" s="14" t="s">
        <v>66</v>
      </c>
    </row>
    <row r="104" spans="1:3" ht="30" customHeight="1" x14ac:dyDescent="0.25">
      <c r="A104" s="7" t="s">
        <v>606</v>
      </c>
      <c r="B104" s="98" t="s">
        <v>607</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0"/>
      <c r="B1" s="201"/>
      <c r="C1" s="201"/>
    </row>
    <row r="2" spans="1:22" s="150" customFormat="1" ht="20.25" customHeight="1" x14ac:dyDescent="0.3">
      <c r="A2" s="188" t="s">
        <v>1</v>
      </c>
      <c r="B2" s="201"/>
      <c r="C2" s="201"/>
      <c r="H2" s="46"/>
    </row>
    <row r="3" spans="1:22" s="150" customFormat="1" ht="18.75" customHeight="1" x14ac:dyDescent="0.2">
      <c r="A3" s="189"/>
      <c r="B3" s="201"/>
      <c r="C3" s="201"/>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4" t="str">
        <f>IF(ISBLANK('1'!A4:C4),CONCATENATE("На вкладке 1 файла заполните показатель"," '",'1'!A5:C5,"' "),'1'!A4:C4)</f>
        <v>филиал ПАО "ДЭК" Хабаровскэнергосбыт</v>
      </c>
      <c r="B4" s="191"/>
      <c r="C4" s="191"/>
      <c r="D4" s="45"/>
      <c r="E4" s="45"/>
      <c r="F4" s="45"/>
      <c r="G4" s="45"/>
      <c r="H4" s="45"/>
      <c r="I4" s="44"/>
      <c r="J4" s="44"/>
      <c r="K4" s="44"/>
      <c r="L4" s="44"/>
      <c r="M4" s="44"/>
      <c r="N4" s="44"/>
      <c r="O4" s="44"/>
      <c r="P4" s="44"/>
      <c r="Q4" s="44"/>
      <c r="R4" s="44"/>
      <c r="S4" s="44"/>
      <c r="T4" s="44"/>
      <c r="U4" s="44"/>
      <c r="V4" s="44"/>
    </row>
    <row r="5" spans="1:22" s="150" customFormat="1" ht="18.75" customHeight="1" x14ac:dyDescent="0.2">
      <c r="A5" s="195" t="s">
        <v>3</v>
      </c>
      <c r="B5" s="201"/>
      <c r="C5" s="201"/>
      <c r="D5" s="49"/>
      <c r="E5" s="49"/>
      <c r="F5" s="49"/>
      <c r="G5" s="49"/>
      <c r="H5" s="49"/>
      <c r="I5" s="44"/>
      <c r="J5" s="44"/>
      <c r="K5" s="44"/>
      <c r="L5" s="44"/>
      <c r="M5" s="44"/>
      <c r="N5" s="44"/>
      <c r="O5" s="44"/>
      <c r="P5" s="44"/>
      <c r="Q5" s="44"/>
      <c r="R5" s="44"/>
      <c r="S5" s="44"/>
      <c r="T5" s="44"/>
      <c r="U5" s="44"/>
      <c r="V5" s="44"/>
    </row>
    <row r="6" spans="1:22" s="150" customFormat="1" ht="18.75" customHeight="1" x14ac:dyDescent="0.2">
      <c r="A6" s="202"/>
      <c r="B6" s="201"/>
      <c r="C6" s="201"/>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4" t="str">
        <f>IF(ISBLANK('1'!C13),CONCATENATE("В разделе 1 формы заполните показатель"," '",'1'!B13,"' "),'1'!C13)</f>
        <v>M_ХЭС-504-892</v>
      </c>
      <c r="B7" s="191"/>
      <c r="C7" s="191"/>
      <c r="D7" s="45"/>
      <c r="E7" s="45"/>
      <c r="F7" s="45"/>
      <c r="G7" s="45"/>
      <c r="H7" s="45"/>
      <c r="I7" s="44"/>
      <c r="J7" s="44"/>
      <c r="K7" s="44"/>
      <c r="L7" s="44"/>
      <c r="M7" s="44"/>
      <c r="N7" s="44"/>
      <c r="O7" s="44"/>
      <c r="P7" s="44"/>
      <c r="Q7" s="44"/>
      <c r="R7" s="44"/>
      <c r="S7" s="44"/>
      <c r="T7" s="44"/>
      <c r="U7" s="44"/>
      <c r="V7" s="44"/>
    </row>
    <row r="8" spans="1:22" s="150" customFormat="1" ht="18.75" customHeight="1" x14ac:dyDescent="0.2">
      <c r="A8" s="195" t="s">
        <v>26</v>
      </c>
      <c r="B8" s="201"/>
      <c r="C8" s="201"/>
      <c r="D8" s="49"/>
      <c r="E8" s="49"/>
      <c r="F8" s="49"/>
      <c r="G8" s="49"/>
      <c r="H8" s="49"/>
      <c r="I8" s="44"/>
      <c r="J8" s="44"/>
      <c r="K8" s="44"/>
      <c r="L8" s="44"/>
      <c r="M8" s="44"/>
      <c r="N8" s="44"/>
      <c r="O8" s="44"/>
      <c r="P8" s="44"/>
      <c r="Q8" s="44"/>
      <c r="R8" s="44"/>
      <c r="S8" s="44"/>
      <c r="T8" s="44"/>
      <c r="U8" s="44"/>
      <c r="V8" s="44"/>
    </row>
    <row r="9" spans="1:22" s="150" customFormat="1" ht="15.75" customHeight="1" x14ac:dyDescent="0.2">
      <c r="A9" s="202"/>
      <c r="B9" s="201"/>
      <c r="C9" s="201"/>
      <c r="D9" s="48"/>
      <c r="E9" s="48"/>
      <c r="F9" s="48"/>
      <c r="G9" s="48"/>
      <c r="H9" s="48"/>
      <c r="I9" s="48"/>
      <c r="J9" s="48"/>
      <c r="K9" s="48"/>
      <c r="L9" s="48"/>
      <c r="M9" s="48"/>
      <c r="N9" s="48"/>
      <c r="O9" s="48"/>
      <c r="P9" s="48"/>
      <c r="Q9" s="48"/>
      <c r="R9" s="48"/>
      <c r="S9" s="48"/>
      <c r="T9" s="48"/>
      <c r="U9" s="48"/>
      <c r="V9" s="48"/>
    </row>
    <row r="10" spans="1:22" s="149" customFormat="1" ht="24" customHeight="1" x14ac:dyDescent="0.25">
      <c r="A10" s="204" t="str">
        <f>IF(ISBLANK('1'!C14),CONCATENATE("В разделе 1 формы заполните показатель"," '",'1'!B14,"' "),'1'!C14)</f>
        <v>Приобретение системы хранения данных - 4 ед.</v>
      </c>
      <c r="B10" s="191"/>
      <c r="C10" s="191"/>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89"/>
      <c r="B12" s="199"/>
      <c r="C12" s="199"/>
      <c r="D12" s="48"/>
      <c r="E12" s="48"/>
      <c r="F12" s="48"/>
      <c r="G12" s="48"/>
      <c r="H12" s="48"/>
      <c r="I12" s="48"/>
      <c r="J12" s="48"/>
      <c r="K12" s="48"/>
      <c r="L12" s="48"/>
      <c r="M12" s="48"/>
      <c r="N12" s="48"/>
      <c r="O12" s="48"/>
      <c r="P12" s="48"/>
      <c r="Q12" s="48"/>
      <c r="R12" s="48"/>
      <c r="S12" s="48"/>
    </row>
    <row r="13" spans="1:22" s="149" customFormat="1" ht="36.75" customHeight="1" x14ac:dyDescent="0.25">
      <c r="A13" s="2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94" t="s">
        <v>28</v>
      </c>
      <c r="B15" s="199"/>
      <c r="C15" s="199"/>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8"/>
      <c r="B16" s="191"/>
      <c r="C16" s="191"/>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9" priority="3">
      <formula>CELL("защита",A1)</formula>
    </cfRule>
  </conditionalFormatting>
  <conditionalFormatting sqref="C19:C38">
    <cfRule type="expression" dxfId="38" priority="2">
      <formula>ISBLANK(C19)</formula>
    </cfRule>
    <cfRule type="expression" dxfId="37"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6" zoomScale="90" zoomScaleNormal="80" zoomScaleSheetLayoutView="90" workbookViewId="0">
      <selection activeCell="E23" sqref="E23"/>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6"/>
      <c r="B1" s="201"/>
      <c r="C1" s="201"/>
      <c r="G1" s="46"/>
    </row>
    <row r="2" spans="1:21" s="150" customFormat="1" ht="20.25" customHeight="1" x14ac:dyDescent="0.2">
      <c r="A2" s="188" t="str">
        <f>'2'!A2:C2</f>
        <v>Паспорт инвестиционного проекта</v>
      </c>
      <c r="B2" s="201"/>
      <c r="C2" s="201"/>
      <c r="D2" s="44"/>
      <c r="E2" s="44"/>
      <c r="F2" s="44"/>
      <c r="G2" s="44"/>
      <c r="H2" s="44"/>
      <c r="I2" s="44"/>
      <c r="J2" s="44"/>
      <c r="K2" s="44"/>
      <c r="L2" s="44"/>
      <c r="M2" s="44"/>
      <c r="N2" s="44"/>
      <c r="O2" s="44"/>
      <c r="P2" s="44"/>
      <c r="Q2" s="44"/>
      <c r="R2" s="44"/>
      <c r="S2" s="44"/>
      <c r="T2" s="44"/>
      <c r="U2" s="44"/>
    </row>
    <row r="3" spans="1:21" s="150" customFormat="1" ht="18.75" customHeight="1" x14ac:dyDescent="0.2">
      <c r="A3" s="202"/>
      <c r="B3" s="201"/>
      <c r="C3" s="201"/>
      <c r="D3" s="158"/>
      <c r="E3" s="158"/>
      <c r="F3" s="158"/>
      <c r="G3" s="158"/>
      <c r="H3" s="44"/>
      <c r="I3" s="44"/>
      <c r="J3" s="44"/>
      <c r="K3" s="44"/>
      <c r="L3" s="44"/>
      <c r="M3" s="44"/>
      <c r="N3" s="44"/>
      <c r="O3" s="44"/>
      <c r="P3" s="44"/>
      <c r="Q3" s="44"/>
      <c r="R3" s="44"/>
      <c r="S3" s="44"/>
      <c r="T3" s="44"/>
      <c r="U3" s="44"/>
    </row>
    <row r="4" spans="1:2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4"/>
      <c r="I4" s="44"/>
      <c r="J4" s="44"/>
      <c r="K4" s="44"/>
      <c r="L4" s="44"/>
      <c r="M4" s="44"/>
      <c r="N4" s="44"/>
      <c r="O4" s="44"/>
      <c r="P4" s="44"/>
      <c r="Q4" s="44"/>
      <c r="R4" s="44"/>
      <c r="S4" s="44"/>
      <c r="T4" s="44"/>
      <c r="U4" s="44"/>
    </row>
    <row r="5" spans="1:21" s="150" customFormat="1" ht="18.75" customHeight="1" x14ac:dyDescent="0.2">
      <c r="A5" s="195" t="s">
        <v>3</v>
      </c>
      <c r="B5" s="201"/>
      <c r="C5" s="201"/>
      <c r="D5" s="49"/>
      <c r="E5" s="49"/>
      <c r="F5" s="49"/>
      <c r="G5" s="49"/>
      <c r="H5" s="44"/>
      <c r="I5" s="44"/>
      <c r="J5" s="44"/>
      <c r="K5" s="44"/>
      <c r="L5" s="44"/>
      <c r="M5" s="44"/>
      <c r="N5" s="44"/>
      <c r="O5" s="44"/>
      <c r="P5" s="44"/>
      <c r="Q5" s="44"/>
      <c r="R5" s="44"/>
      <c r="S5" s="44"/>
      <c r="T5" s="44"/>
      <c r="U5" s="44"/>
    </row>
    <row r="6" spans="1:21" s="150" customFormat="1" ht="18.75" customHeight="1" x14ac:dyDescent="0.2">
      <c r="A6" s="202"/>
      <c r="B6" s="201"/>
      <c r="C6" s="201"/>
      <c r="D6" s="158"/>
      <c r="E6" s="158"/>
      <c r="F6" s="158"/>
      <c r="G6" s="158"/>
      <c r="H6" s="44"/>
      <c r="I6" s="44"/>
      <c r="J6" s="44"/>
      <c r="K6" s="44"/>
      <c r="L6" s="44"/>
      <c r="M6" s="44"/>
      <c r="N6" s="44"/>
      <c r="O6" s="44"/>
      <c r="P6" s="44"/>
      <c r="Q6" s="44"/>
      <c r="R6" s="44"/>
      <c r="S6" s="44"/>
      <c r="T6" s="44"/>
      <c r="U6" s="44"/>
    </row>
    <row r="7" spans="1:21" s="150" customFormat="1" ht="18.75" customHeight="1" x14ac:dyDescent="0.25">
      <c r="A7" s="208" t="str">
        <f>IF(ISBLANK('1'!C13),CONCATENATE("В разделе 1 формы заполните показатель"," '",'1'!B13,"' "),'1'!C13)</f>
        <v>M_ХЭС-504-892</v>
      </c>
      <c r="B7" s="191"/>
      <c r="C7" s="191"/>
      <c r="D7" s="45"/>
      <c r="E7" s="45"/>
      <c r="F7" s="45"/>
      <c r="G7" s="45"/>
      <c r="H7" s="44"/>
      <c r="I7" s="44"/>
      <c r="J7" s="44"/>
      <c r="K7" s="44"/>
      <c r="L7" s="44"/>
      <c r="M7" s="44"/>
      <c r="N7" s="44"/>
      <c r="O7" s="44"/>
      <c r="P7" s="44"/>
      <c r="Q7" s="44"/>
      <c r="R7" s="44"/>
      <c r="S7" s="44"/>
      <c r="T7" s="44"/>
      <c r="U7" s="44"/>
    </row>
    <row r="8" spans="1:21" s="150" customFormat="1" ht="18.75" customHeight="1" x14ac:dyDescent="0.2">
      <c r="A8" s="195" t="s">
        <v>26</v>
      </c>
      <c r="B8" s="201"/>
      <c r="C8" s="201"/>
      <c r="D8" s="49"/>
      <c r="E8" s="49"/>
      <c r="F8" s="49"/>
      <c r="G8" s="49"/>
      <c r="H8" s="44"/>
      <c r="I8" s="44"/>
      <c r="J8" s="44"/>
      <c r="K8" s="44"/>
      <c r="L8" s="44"/>
      <c r="M8" s="44"/>
      <c r="N8" s="44"/>
      <c r="O8" s="44"/>
      <c r="P8" s="44"/>
      <c r="Q8" s="44"/>
      <c r="R8" s="44"/>
      <c r="S8" s="44"/>
      <c r="T8" s="44"/>
      <c r="U8" s="44"/>
    </row>
    <row r="9" spans="1:21" s="150" customFormat="1" ht="15.75" customHeight="1" x14ac:dyDescent="0.2">
      <c r="A9" s="202"/>
      <c r="B9" s="201"/>
      <c r="C9" s="201"/>
      <c r="D9" s="48"/>
      <c r="E9" s="48"/>
      <c r="F9" s="48"/>
      <c r="G9" s="48"/>
      <c r="H9" s="48"/>
      <c r="I9" s="48"/>
      <c r="J9" s="48"/>
      <c r="K9" s="48"/>
      <c r="L9" s="48"/>
      <c r="M9" s="48"/>
      <c r="N9" s="48"/>
      <c r="O9" s="48"/>
      <c r="P9" s="48"/>
      <c r="Q9" s="48"/>
      <c r="R9" s="48"/>
      <c r="S9" s="48"/>
      <c r="T9" s="48"/>
      <c r="U9" s="48"/>
    </row>
    <row r="10" spans="1:21" s="149" customFormat="1" ht="18.75" customHeight="1" x14ac:dyDescent="0.25">
      <c r="A10" s="208" t="str">
        <f>IF(ISBLANK('1'!C14),CONCATENATE("В разделе 1 формы заполните показатель"," '",'1'!B14,"' "),'1'!C14)</f>
        <v>Приобретение системы хранения данных - 4 ед.</v>
      </c>
      <c r="B10" s="191"/>
      <c r="C10" s="191"/>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2"/>
      <c r="B12" s="199"/>
      <c r="C12" s="199"/>
      <c r="D12" s="48"/>
      <c r="E12" s="48"/>
      <c r="F12" s="48"/>
      <c r="G12" s="48"/>
      <c r="H12" s="48"/>
      <c r="I12" s="48"/>
      <c r="J12" s="48"/>
      <c r="K12" s="48"/>
      <c r="L12" s="48"/>
      <c r="M12" s="48"/>
      <c r="N12" s="48"/>
      <c r="O12" s="48"/>
      <c r="P12" s="48"/>
      <c r="Q12" s="48"/>
      <c r="R12" s="48"/>
    </row>
    <row r="13" spans="1:21" s="149" customFormat="1" ht="27.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7"/>
      <c r="B14" s="199"/>
      <c r="C14" s="199"/>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5" t="s">
        <v>74</v>
      </c>
      <c r="B15" s="199"/>
      <c r="C15" s="199"/>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8"/>
      <c r="B16" s="191"/>
      <c r="C16" s="191"/>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47.25"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608</v>
      </c>
    </row>
    <row r="23" spans="1:18" ht="330.75" x14ac:dyDescent="0.25">
      <c r="A23" s="61">
        <v>5</v>
      </c>
      <c r="B23" s="67" t="s">
        <v>81</v>
      </c>
      <c r="C23" s="177" t="s">
        <v>610</v>
      </c>
    </row>
    <row r="24" spans="1:18" ht="31.5" customHeight="1" x14ac:dyDescent="0.25">
      <c r="A24" s="61">
        <v>6</v>
      </c>
      <c r="B24" s="67" t="s">
        <v>82</v>
      </c>
      <c r="C24" s="177" t="s">
        <v>83</v>
      </c>
    </row>
    <row r="25" spans="1:18" ht="31.5" customHeight="1" x14ac:dyDescent="0.25">
      <c r="A25" s="61">
        <v>7</v>
      </c>
      <c r="B25" s="67" t="s">
        <v>84</v>
      </c>
      <c r="C25" s="117" t="s">
        <v>40</v>
      </c>
    </row>
    <row r="26" spans="1:18" ht="94.5" customHeight="1" x14ac:dyDescent="0.25">
      <c r="A26" s="61">
        <v>8</v>
      </c>
      <c r="B26" s="67" t="s">
        <v>85</v>
      </c>
      <c r="C26" s="185" t="s">
        <v>609</v>
      </c>
    </row>
    <row r="27" spans="1:18" ht="15.75" customHeight="1" x14ac:dyDescent="0.25">
      <c r="A27" s="61">
        <v>9</v>
      </c>
      <c r="B27" s="67" t="s">
        <v>86</v>
      </c>
      <c r="C27" s="177" t="s">
        <v>87</v>
      </c>
    </row>
    <row r="28" spans="1:18" ht="63" customHeight="1" x14ac:dyDescent="0.25">
      <c r="A28" s="61">
        <v>10</v>
      </c>
      <c r="B28" s="66" t="s">
        <v>88</v>
      </c>
      <c r="C28" s="177" t="s">
        <v>89</v>
      </c>
    </row>
    <row r="29" spans="1:18" ht="63" customHeight="1" x14ac:dyDescent="0.25">
      <c r="A29" s="61">
        <v>11</v>
      </c>
      <c r="B29" s="66" t="s">
        <v>90</v>
      </c>
      <c r="C29" s="177" t="s">
        <v>91</v>
      </c>
    </row>
    <row r="30" spans="1:18" ht="31.5" customHeight="1" x14ac:dyDescent="0.25">
      <c r="A30" s="61">
        <v>12</v>
      </c>
      <c r="B30" s="67" t="s">
        <v>92</v>
      </c>
      <c r="C30" s="177" t="s">
        <v>93</v>
      </c>
    </row>
    <row r="31" spans="1:18" ht="47.25" customHeight="1" x14ac:dyDescent="0.25">
      <c r="A31" s="61">
        <v>13</v>
      </c>
      <c r="B31" s="66" t="s">
        <v>94</v>
      </c>
      <c r="C31" s="117" t="s">
        <v>66</v>
      </c>
    </row>
    <row r="32" spans="1:18" ht="78.75" customHeight="1" x14ac:dyDescent="0.25">
      <c r="A32" s="61">
        <v>14</v>
      </c>
      <c r="B32" s="66" t="s">
        <v>95</v>
      </c>
      <c r="C32" s="118" t="s">
        <v>66</v>
      </c>
    </row>
    <row r="33" spans="1:3" ht="78.75" customHeight="1" x14ac:dyDescent="0.25">
      <c r="A33" s="61">
        <v>15</v>
      </c>
      <c r="B33" s="66" t="s">
        <v>96</v>
      </c>
      <c r="C33" s="118" t="s">
        <v>66</v>
      </c>
    </row>
    <row r="34" spans="1:3" ht="94.5" customHeight="1" x14ac:dyDescent="0.25">
      <c r="A34" s="61">
        <v>16</v>
      </c>
      <c r="B34" s="66" t="s">
        <v>97</v>
      </c>
      <c r="C34" s="118" t="s">
        <v>66</v>
      </c>
    </row>
    <row r="35" spans="1:3" ht="94.5" customHeight="1" x14ac:dyDescent="0.25">
      <c r="A35" s="61">
        <v>17</v>
      </c>
      <c r="B35" s="66" t="s">
        <v>98</v>
      </c>
      <c r="C35" s="118" t="s">
        <v>66</v>
      </c>
    </row>
    <row r="36" spans="1:3" ht="112.5" customHeight="1" x14ac:dyDescent="0.25">
      <c r="A36" s="61">
        <v>18</v>
      </c>
      <c r="B36" s="66" t="s">
        <v>99</v>
      </c>
      <c r="C36" s="118" t="s">
        <v>66</v>
      </c>
    </row>
    <row r="37" spans="1:3" ht="112.5" customHeight="1" x14ac:dyDescent="0.25">
      <c r="A37" s="61">
        <v>19</v>
      </c>
      <c r="B37" s="66" t="s">
        <v>100</v>
      </c>
      <c r="C37" s="118" t="s">
        <v>66</v>
      </c>
    </row>
    <row r="38" spans="1:3" ht="103.5" customHeight="1" x14ac:dyDescent="0.25">
      <c r="A38" s="61">
        <v>20</v>
      </c>
      <c r="B38" s="66" t="s">
        <v>101</v>
      </c>
      <c r="C38" s="118" t="s">
        <v>66</v>
      </c>
    </row>
    <row r="39" spans="1:3" ht="111" customHeight="1" x14ac:dyDescent="0.25">
      <c r="A39" s="61">
        <v>21</v>
      </c>
      <c r="B39" s="66" t="s">
        <v>102</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5 C27:C39">
    <cfRule type="expression" dxfId="36" priority="4">
      <formula>ISBLANK(C19)</formula>
    </cfRule>
  </conditionalFormatting>
  <conditionalFormatting sqref="A1:XFD25 A27:XFD1048576 A26:B26 D26:XFD26">
    <cfRule type="expression" dxfId="35" priority="3">
      <formula>CELL("защита",A1)</formula>
    </cfRule>
  </conditionalFormatting>
  <conditionalFormatting sqref="C26">
    <cfRule type="expression" dxfId="34" priority="2">
      <formula>ISBLANK(C26)</formula>
    </cfRule>
  </conditionalFormatting>
  <conditionalFormatting sqref="C26">
    <cfRule type="expression" dxfId="33" priority="1">
      <formula>CELL("защита",C26)</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6"/>
      <c r="B1" s="201"/>
      <c r="C1" s="201"/>
      <c r="D1" s="201"/>
      <c r="E1" s="201"/>
      <c r="F1" s="201"/>
      <c r="G1" s="201"/>
      <c r="H1" s="201"/>
      <c r="I1" s="201"/>
      <c r="J1" s="201"/>
      <c r="K1" s="201"/>
      <c r="L1" s="201"/>
      <c r="M1" s="201"/>
      <c r="N1" s="201"/>
      <c r="O1" s="201"/>
      <c r="P1" s="201"/>
    </row>
    <row r="2" spans="1:25" s="150" customFormat="1" ht="20.25" customHeight="1" x14ac:dyDescent="0.2">
      <c r="A2" s="188" t="str">
        <f>'2'!A2:C2</f>
        <v>Паспорт инвестиционного проекта</v>
      </c>
      <c r="B2" s="201"/>
      <c r="C2" s="201"/>
      <c r="D2" s="201"/>
      <c r="E2" s="201"/>
      <c r="F2" s="201"/>
      <c r="G2" s="201"/>
      <c r="H2" s="201"/>
      <c r="I2" s="201"/>
      <c r="J2" s="201"/>
      <c r="K2" s="201"/>
      <c r="L2" s="201"/>
      <c r="M2" s="201"/>
      <c r="N2" s="201"/>
      <c r="O2" s="201"/>
      <c r="P2" s="201"/>
      <c r="Q2" s="44"/>
      <c r="R2" s="44"/>
      <c r="S2" s="44"/>
      <c r="T2" s="44"/>
      <c r="U2" s="44"/>
      <c r="V2" s="44"/>
      <c r="W2" s="44"/>
      <c r="X2" s="44"/>
      <c r="Y2" s="44"/>
    </row>
    <row r="3" spans="1:25" s="150" customFormat="1" ht="18.75" customHeight="1" x14ac:dyDescent="0.2">
      <c r="A3" s="202"/>
      <c r="B3" s="201"/>
      <c r="C3" s="201"/>
      <c r="D3" s="201"/>
      <c r="E3" s="201"/>
      <c r="F3" s="201"/>
      <c r="G3" s="201"/>
      <c r="H3" s="201"/>
      <c r="I3" s="201"/>
      <c r="J3" s="201"/>
      <c r="K3" s="201"/>
      <c r="L3" s="201"/>
      <c r="M3" s="201"/>
      <c r="N3" s="201"/>
      <c r="O3" s="201"/>
      <c r="P3" s="201"/>
      <c r="Q3" s="44"/>
      <c r="R3" s="44"/>
      <c r="S3" s="44"/>
      <c r="T3" s="44"/>
      <c r="U3" s="44"/>
      <c r="V3" s="44"/>
      <c r="W3" s="44"/>
      <c r="X3" s="44"/>
      <c r="Y3" s="44"/>
    </row>
    <row r="4" spans="1:25"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44"/>
      <c r="R4" s="44"/>
      <c r="S4" s="44"/>
      <c r="T4" s="44"/>
      <c r="U4" s="44"/>
      <c r="V4" s="44"/>
      <c r="W4" s="44"/>
      <c r="X4" s="44"/>
      <c r="Y4" s="44"/>
    </row>
    <row r="5" spans="1:25" s="150" customFormat="1" ht="18.75" customHeight="1" x14ac:dyDescent="0.2">
      <c r="A5" s="195" t="s">
        <v>3</v>
      </c>
      <c r="B5" s="201"/>
      <c r="C5" s="201"/>
      <c r="D5" s="201"/>
      <c r="E5" s="201"/>
      <c r="F5" s="201"/>
      <c r="G5" s="201"/>
      <c r="H5" s="201"/>
      <c r="I5" s="201"/>
      <c r="J5" s="201"/>
      <c r="K5" s="201"/>
      <c r="L5" s="201"/>
      <c r="M5" s="201"/>
      <c r="N5" s="201"/>
      <c r="O5" s="201"/>
      <c r="P5" s="201"/>
      <c r="Q5" s="44"/>
      <c r="R5" s="44"/>
      <c r="S5" s="44"/>
      <c r="T5" s="44"/>
      <c r="U5" s="44"/>
      <c r="V5" s="44"/>
      <c r="W5" s="44"/>
      <c r="X5" s="44"/>
      <c r="Y5" s="44"/>
    </row>
    <row r="6" spans="1:25" s="150" customFormat="1" ht="18.75" customHeight="1" x14ac:dyDescent="0.2">
      <c r="A6" s="202"/>
      <c r="B6" s="201"/>
      <c r="C6" s="201"/>
      <c r="D6" s="201"/>
      <c r="E6" s="201"/>
      <c r="F6" s="201"/>
      <c r="G6" s="201"/>
      <c r="H6" s="201"/>
      <c r="I6" s="201"/>
      <c r="J6" s="201"/>
      <c r="K6" s="201"/>
      <c r="L6" s="201"/>
      <c r="M6" s="201"/>
      <c r="N6" s="201"/>
      <c r="O6" s="201"/>
      <c r="P6" s="201"/>
      <c r="Q6" s="44"/>
      <c r="R6" s="44"/>
      <c r="S6" s="44"/>
      <c r="T6" s="44"/>
      <c r="U6" s="44"/>
      <c r="V6" s="44"/>
      <c r="W6" s="44"/>
      <c r="X6" s="44"/>
      <c r="Y6" s="44"/>
    </row>
    <row r="7" spans="1:25" s="150" customFormat="1" ht="18.75" customHeight="1" x14ac:dyDescent="0.25">
      <c r="A7" s="208" t="str">
        <f>IF(ISBLANK('1'!C13),CONCATENATE("В разделе 1 формы заполните показатель"," '",'1'!B13,"' "),'1'!C13)</f>
        <v>M_ХЭС-504-892</v>
      </c>
      <c r="B7" s="191"/>
      <c r="C7" s="191"/>
      <c r="D7" s="191"/>
      <c r="E7" s="191"/>
      <c r="F7" s="191"/>
      <c r="G7" s="191"/>
      <c r="H7" s="191"/>
      <c r="I7" s="191"/>
      <c r="J7" s="191"/>
      <c r="K7" s="191"/>
      <c r="L7" s="191"/>
      <c r="M7" s="191"/>
      <c r="N7" s="191"/>
      <c r="O7" s="191"/>
      <c r="P7" s="191"/>
      <c r="Q7" s="44"/>
      <c r="R7" s="44"/>
      <c r="S7" s="44"/>
      <c r="T7" s="44"/>
      <c r="U7" s="44"/>
      <c r="V7" s="44"/>
      <c r="W7" s="44"/>
      <c r="X7" s="44"/>
      <c r="Y7" s="44"/>
    </row>
    <row r="8" spans="1:25" s="150" customFormat="1" ht="18.75" customHeight="1" x14ac:dyDescent="0.2">
      <c r="A8" s="195" t="s">
        <v>26</v>
      </c>
      <c r="B8" s="201"/>
      <c r="C8" s="201"/>
      <c r="D8" s="201"/>
      <c r="E8" s="201"/>
      <c r="F8" s="201"/>
      <c r="G8" s="201"/>
      <c r="H8" s="201"/>
      <c r="I8" s="201"/>
      <c r="J8" s="201"/>
      <c r="K8" s="201"/>
      <c r="L8" s="201"/>
      <c r="M8" s="201"/>
      <c r="N8" s="201"/>
      <c r="O8" s="201"/>
      <c r="P8" s="201"/>
      <c r="Q8" s="44"/>
      <c r="R8" s="44"/>
      <c r="S8" s="44"/>
      <c r="T8" s="44"/>
      <c r="U8" s="44"/>
      <c r="V8" s="44"/>
      <c r="W8" s="44"/>
      <c r="X8" s="44"/>
      <c r="Y8" s="44"/>
    </row>
    <row r="9" spans="1:25" s="150" customFormat="1" ht="15.75" customHeight="1" x14ac:dyDescent="0.2">
      <c r="A9" s="202"/>
      <c r="B9" s="201"/>
      <c r="C9" s="201"/>
      <c r="D9" s="201"/>
      <c r="E9" s="201"/>
      <c r="F9" s="201"/>
      <c r="G9" s="201"/>
      <c r="H9" s="201"/>
      <c r="I9" s="201"/>
      <c r="J9" s="201"/>
      <c r="K9" s="201"/>
      <c r="L9" s="201"/>
      <c r="M9" s="201"/>
      <c r="N9" s="201"/>
      <c r="O9" s="201"/>
      <c r="P9" s="201"/>
      <c r="Q9" s="48"/>
      <c r="R9" s="48"/>
      <c r="S9" s="48"/>
      <c r="T9" s="48"/>
      <c r="U9" s="48"/>
      <c r="V9" s="48"/>
      <c r="W9" s="48"/>
      <c r="X9" s="48"/>
      <c r="Y9" s="48"/>
    </row>
    <row r="10" spans="1:25" s="149" customFormat="1" ht="18.75" customHeight="1" x14ac:dyDescent="0.25">
      <c r="A10" s="208" t="str">
        <f>IF(ISBLANK('1'!C14),CONCATENATE("В разделе 1 формы заполните показатель"," '",'1'!B14,"' "),'1'!C14)</f>
        <v>Приобретение системы хранения данных - 4 ед.</v>
      </c>
      <c r="B10" s="191"/>
      <c r="C10" s="191"/>
      <c r="D10" s="191"/>
      <c r="E10" s="191"/>
      <c r="F10" s="191"/>
      <c r="G10" s="191"/>
      <c r="H10" s="191"/>
      <c r="I10" s="191"/>
      <c r="J10" s="191"/>
      <c r="K10" s="191"/>
      <c r="L10" s="191"/>
      <c r="M10" s="191"/>
      <c r="N10" s="191"/>
      <c r="O10" s="191"/>
      <c r="P10" s="191"/>
      <c r="Q10" s="45"/>
      <c r="R10" s="45"/>
      <c r="S10" s="45"/>
      <c r="T10" s="45"/>
      <c r="U10" s="45"/>
      <c r="V10" s="45"/>
      <c r="W10" s="45"/>
      <c r="X10" s="45"/>
      <c r="Y10" s="45"/>
    </row>
    <row r="11" spans="1:25" s="149" customFormat="1" ht="15" customHeight="1" x14ac:dyDescent="0.2">
      <c r="A11" s="195" t="s">
        <v>27</v>
      </c>
      <c r="B11" s="199"/>
      <c r="C11" s="199"/>
      <c r="D11" s="199"/>
      <c r="E11" s="199"/>
      <c r="F11" s="199"/>
      <c r="G11" s="199"/>
      <c r="H11" s="199"/>
      <c r="I11" s="199"/>
      <c r="J11" s="199"/>
      <c r="K11" s="199"/>
      <c r="L11" s="199"/>
      <c r="M11" s="199"/>
      <c r="N11" s="199"/>
      <c r="O11" s="199"/>
      <c r="P11" s="199"/>
      <c r="Q11" s="49"/>
      <c r="R11" s="49"/>
      <c r="S11" s="49"/>
      <c r="T11" s="49"/>
      <c r="U11" s="49"/>
      <c r="V11" s="49"/>
      <c r="W11" s="49"/>
      <c r="X11" s="49"/>
      <c r="Y11" s="49"/>
    </row>
    <row r="12" spans="1:25" s="149" customFormat="1" ht="15" customHeight="1" x14ac:dyDescent="0.2">
      <c r="A12" s="202"/>
      <c r="B12" s="199"/>
      <c r="C12" s="199"/>
      <c r="D12" s="199"/>
      <c r="E12" s="199"/>
      <c r="F12" s="199"/>
      <c r="G12" s="199"/>
      <c r="H12" s="199"/>
      <c r="I12" s="199"/>
      <c r="J12" s="199"/>
      <c r="K12" s="199"/>
      <c r="L12" s="199"/>
      <c r="M12" s="199"/>
      <c r="N12" s="199"/>
      <c r="O12" s="199"/>
      <c r="P12" s="199"/>
      <c r="Q12" s="49"/>
      <c r="R12" s="49"/>
      <c r="S12" s="49"/>
      <c r="T12" s="49"/>
      <c r="U12" s="49"/>
      <c r="V12" s="49"/>
      <c r="W12" s="49"/>
      <c r="X12" s="49"/>
      <c r="Y12" s="49"/>
    </row>
    <row r="13" spans="1:25" s="149" customFormat="1" ht="19.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49"/>
      <c r="R13" s="49"/>
      <c r="S13" s="49"/>
      <c r="T13" s="49"/>
      <c r="U13" s="49"/>
      <c r="V13" s="49"/>
      <c r="W13" s="49"/>
      <c r="X13" s="49"/>
      <c r="Y13" s="49"/>
    </row>
    <row r="14" spans="1:25" s="149" customFormat="1" ht="15" customHeight="1" x14ac:dyDescent="0.2">
      <c r="A14" s="202"/>
      <c r="B14" s="199"/>
      <c r="C14" s="199"/>
      <c r="D14" s="199"/>
      <c r="E14" s="199"/>
      <c r="F14" s="199"/>
      <c r="G14" s="199"/>
      <c r="H14" s="199"/>
      <c r="I14" s="199"/>
      <c r="J14" s="199"/>
      <c r="K14" s="199"/>
      <c r="L14" s="199"/>
      <c r="M14" s="199"/>
      <c r="N14" s="199"/>
      <c r="O14" s="199"/>
      <c r="P14" s="199"/>
      <c r="Q14" s="48"/>
      <c r="R14" s="48"/>
      <c r="S14" s="48"/>
      <c r="T14" s="48"/>
      <c r="U14" s="48"/>
      <c r="V14" s="48"/>
    </row>
    <row r="15" spans="1:25" s="149" customFormat="1" ht="29.25" customHeight="1" x14ac:dyDescent="0.3">
      <c r="A15" s="21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9"/>
      <c r="C15" s="199"/>
      <c r="D15" s="199"/>
      <c r="E15" s="199"/>
      <c r="F15" s="199"/>
      <c r="G15" s="199"/>
      <c r="H15" s="199"/>
      <c r="I15" s="199"/>
      <c r="J15" s="199"/>
      <c r="K15" s="199"/>
      <c r="L15" s="199"/>
      <c r="M15" s="199"/>
      <c r="N15" s="199"/>
      <c r="O15" s="199"/>
      <c r="P15" s="199"/>
      <c r="Q15" s="50"/>
      <c r="R15" s="47"/>
      <c r="S15" s="47"/>
      <c r="T15" s="47"/>
      <c r="U15" s="47"/>
      <c r="V15" s="47"/>
      <c r="W15" s="47"/>
      <c r="X15" s="47"/>
      <c r="Y15" s="47"/>
    </row>
    <row r="16" spans="1:25" s="149" customFormat="1" ht="18.75" customHeight="1" x14ac:dyDescent="0.2">
      <c r="A16" s="219"/>
      <c r="B16" s="199"/>
      <c r="C16" s="199"/>
      <c r="D16" s="199"/>
      <c r="E16" s="199"/>
      <c r="F16" s="199"/>
      <c r="G16" s="199"/>
      <c r="H16" s="199"/>
      <c r="I16" s="199"/>
      <c r="J16" s="199"/>
      <c r="K16" s="199"/>
      <c r="L16" s="199"/>
      <c r="M16" s="199"/>
      <c r="N16" s="199"/>
      <c r="O16" s="199"/>
      <c r="P16" s="199"/>
      <c r="Q16" s="50"/>
      <c r="R16" s="47"/>
      <c r="S16" s="47"/>
      <c r="T16" s="47"/>
      <c r="U16" s="47"/>
      <c r="V16" s="47"/>
      <c r="W16" s="47"/>
      <c r="X16" s="47"/>
      <c r="Y16" s="47"/>
    </row>
    <row r="17" spans="1:25" s="149" customFormat="1" ht="18.75" customHeight="1" x14ac:dyDescent="0.2">
      <c r="A17" s="205" t="s">
        <v>103</v>
      </c>
      <c r="B17" s="199"/>
      <c r="C17" s="199"/>
      <c r="D17" s="199"/>
      <c r="E17" s="199"/>
      <c r="F17" s="199"/>
      <c r="G17" s="199"/>
      <c r="H17" s="199"/>
      <c r="I17" s="199"/>
      <c r="J17" s="199"/>
      <c r="K17" s="199"/>
      <c r="L17" s="199"/>
      <c r="M17" s="199"/>
      <c r="N17" s="199"/>
      <c r="O17" s="199"/>
      <c r="P17" s="199"/>
      <c r="Q17" s="50"/>
      <c r="R17" s="47"/>
      <c r="S17" s="47"/>
      <c r="T17" s="47"/>
      <c r="U17" s="47"/>
      <c r="V17" s="47"/>
      <c r="W17" s="47"/>
      <c r="X17" s="47"/>
      <c r="Y17" s="47"/>
    </row>
    <row r="18" spans="1:25" s="149" customFormat="1" ht="22.5" customHeight="1" x14ac:dyDescent="0.25">
      <c r="A18" s="198"/>
      <c r="B18" s="191"/>
      <c r="C18" s="191"/>
      <c r="D18" s="191"/>
      <c r="E18" s="191"/>
      <c r="F18" s="191"/>
      <c r="G18" s="191"/>
      <c r="H18" s="191"/>
      <c r="I18" s="191"/>
      <c r="J18" s="191"/>
      <c r="K18" s="191"/>
      <c r="L18" s="191"/>
      <c r="M18" s="191"/>
      <c r="N18" s="191"/>
      <c r="O18" s="191"/>
      <c r="P18" s="191"/>
      <c r="Q18" s="48"/>
      <c r="R18" s="48"/>
      <c r="S18" s="48"/>
      <c r="T18" s="48"/>
      <c r="U18" s="48"/>
      <c r="V18" s="48"/>
    </row>
    <row r="19" spans="1:25" s="149" customFormat="1" ht="106.5" customHeight="1" x14ac:dyDescent="0.25">
      <c r="A19" s="209" t="s">
        <v>6</v>
      </c>
      <c r="B19" s="213" t="s">
        <v>104</v>
      </c>
      <c r="C19" s="214"/>
      <c r="D19" s="215" t="s">
        <v>105</v>
      </c>
      <c r="E19" s="212" t="s">
        <v>106</v>
      </c>
      <c r="F19" s="209" t="s">
        <v>107</v>
      </c>
      <c r="G19" s="212" t="s">
        <v>108</v>
      </c>
      <c r="H19" s="209" t="s">
        <v>109</v>
      </c>
      <c r="I19" s="209" t="s">
        <v>110</v>
      </c>
      <c r="J19" s="209" t="s">
        <v>111</v>
      </c>
      <c r="K19" s="209" t="s">
        <v>112</v>
      </c>
      <c r="L19" s="209" t="s">
        <v>113</v>
      </c>
      <c r="M19" s="209" t="s">
        <v>114</v>
      </c>
      <c r="N19" s="209" t="s">
        <v>115</v>
      </c>
      <c r="O19" s="218"/>
      <c r="P19" s="217" t="s">
        <v>116</v>
      </c>
      <c r="Q19" s="48"/>
      <c r="R19" s="48"/>
      <c r="S19" s="48"/>
      <c r="T19" s="48"/>
      <c r="U19" s="48"/>
      <c r="V19" s="48"/>
    </row>
    <row r="20" spans="1:25" s="149" customFormat="1" ht="117" customHeight="1" x14ac:dyDescent="0.2">
      <c r="A20" s="210"/>
      <c r="B20" s="68" t="s">
        <v>117</v>
      </c>
      <c r="C20" s="68" t="s">
        <v>118</v>
      </c>
      <c r="D20" s="216"/>
      <c r="E20" s="210"/>
      <c r="F20" s="210"/>
      <c r="G20" s="210"/>
      <c r="H20" s="210"/>
      <c r="I20" s="210"/>
      <c r="J20" s="210"/>
      <c r="K20" s="210"/>
      <c r="L20" s="210"/>
      <c r="M20" s="210"/>
      <c r="N20" s="151" t="s">
        <v>119</v>
      </c>
      <c r="O20" s="68" t="s">
        <v>120</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6"/>
      <c r="B1" s="201"/>
      <c r="C1" s="201"/>
      <c r="D1" s="201"/>
      <c r="E1" s="201"/>
      <c r="F1" s="201"/>
      <c r="G1" s="201"/>
      <c r="H1" s="201"/>
      <c r="I1" s="201"/>
      <c r="J1" s="201"/>
      <c r="K1" s="201"/>
      <c r="L1" s="201"/>
      <c r="M1" s="201"/>
      <c r="N1" s="201"/>
      <c r="O1" s="201"/>
    </row>
    <row r="2" spans="1:24" s="150" customFormat="1" ht="20.25" customHeight="1" x14ac:dyDescent="0.2">
      <c r="A2" s="188" t="s">
        <v>121</v>
      </c>
      <c r="B2" s="201"/>
      <c r="C2" s="201"/>
      <c r="D2" s="201"/>
      <c r="E2" s="201"/>
      <c r="F2" s="201"/>
      <c r="G2" s="201"/>
      <c r="H2" s="201"/>
      <c r="I2" s="201"/>
      <c r="J2" s="201"/>
      <c r="K2" s="201"/>
      <c r="L2" s="201"/>
      <c r="M2" s="201"/>
      <c r="N2" s="201"/>
      <c r="O2" s="201"/>
      <c r="P2" s="44"/>
      <c r="Q2" s="44"/>
      <c r="R2" s="44"/>
      <c r="S2" s="44"/>
      <c r="T2" s="44"/>
      <c r="U2" s="44"/>
      <c r="V2" s="44"/>
      <c r="W2" s="44"/>
      <c r="X2" s="44"/>
    </row>
    <row r="3" spans="1:24"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row>
    <row r="4" spans="1:24"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row>
    <row r="5" spans="1:24"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row>
    <row r="6" spans="1:24"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row>
    <row r="7" spans="1:24" s="150" customFormat="1" ht="18.75" customHeight="1" x14ac:dyDescent="0.25">
      <c r="A7" s="208" t="str">
        <f>IF(ISBLANK('1'!C13),CONCATENATE("В разделе 1 формы заполните показатель"," '",'1'!B13,"' "),'1'!C13)</f>
        <v>M_ХЭС-504-892</v>
      </c>
      <c r="B7" s="191"/>
      <c r="C7" s="191"/>
      <c r="D7" s="191"/>
      <c r="E7" s="191"/>
      <c r="F7" s="191"/>
      <c r="G7" s="191"/>
      <c r="H7" s="191"/>
      <c r="I7" s="191"/>
      <c r="J7" s="191"/>
      <c r="K7" s="191"/>
      <c r="L7" s="191"/>
      <c r="M7" s="191"/>
      <c r="N7" s="191"/>
      <c r="O7" s="191"/>
      <c r="P7" s="44"/>
      <c r="Q7" s="44"/>
      <c r="R7" s="44"/>
      <c r="S7" s="44"/>
      <c r="T7" s="44"/>
      <c r="U7" s="44"/>
      <c r="V7" s="44"/>
      <c r="W7" s="44"/>
      <c r="X7" s="44"/>
    </row>
    <row r="8" spans="1:24"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row>
    <row r="9" spans="1:24"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row>
    <row r="10" spans="1:24" s="149" customFormat="1" ht="18.75" customHeight="1" x14ac:dyDescent="0.25">
      <c r="A10" s="208" t="str">
        <f>IF(ISBLANK('1'!C14),CONCATENATE("В разделе 1 формы заполните показатель"," '",'1'!B14,"' "),'1'!C14)</f>
        <v>Приобретение системы хранения данных - 4 ед.</v>
      </c>
      <c r="B10" s="191"/>
      <c r="C10" s="191"/>
      <c r="D10" s="191"/>
      <c r="E10" s="191"/>
      <c r="F10" s="191"/>
      <c r="G10" s="191"/>
      <c r="H10" s="191"/>
      <c r="I10" s="191"/>
      <c r="J10" s="191"/>
      <c r="K10" s="191"/>
      <c r="L10" s="191"/>
      <c r="M10" s="191"/>
      <c r="N10" s="191"/>
      <c r="O10" s="191"/>
      <c r="P10" s="45"/>
      <c r="Q10" s="45"/>
      <c r="R10" s="45"/>
      <c r="S10" s="45"/>
      <c r="T10" s="45"/>
      <c r="U10" s="45"/>
      <c r="V10" s="45"/>
      <c r="W10" s="45"/>
      <c r="X10" s="45"/>
    </row>
    <row r="11" spans="1:24"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row>
    <row r="12" spans="1:24"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row>
    <row r="13" spans="1:24"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9"/>
      <c r="Q13" s="49"/>
      <c r="R13" s="49"/>
      <c r="S13" s="49"/>
      <c r="T13" s="49"/>
      <c r="U13" s="49"/>
      <c r="V13" s="49"/>
      <c r="W13" s="49"/>
      <c r="X13" s="49"/>
    </row>
    <row r="14" spans="1:24" s="149" customFormat="1" ht="15" customHeight="1" x14ac:dyDescent="0.2">
      <c r="A14" s="189"/>
      <c r="B14" s="199"/>
      <c r="C14" s="199"/>
      <c r="D14" s="199"/>
      <c r="E14" s="199"/>
      <c r="F14" s="199"/>
      <c r="G14" s="199"/>
      <c r="H14" s="199"/>
      <c r="I14" s="199"/>
      <c r="J14" s="199"/>
      <c r="K14" s="199"/>
      <c r="L14" s="199"/>
      <c r="M14" s="199"/>
      <c r="N14" s="199"/>
      <c r="O14" s="199"/>
      <c r="P14" s="48"/>
      <c r="Q14" s="48"/>
      <c r="R14" s="48"/>
      <c r="S14" s="48"/>
      <c r="T14" s="48"/>
      <c r="U14" s="48"/>
    </row>
    <row r="15" spans="1:24" s="149" customFormat="1" ht="29.25" customHeight="1" x14ac:dyDescent="0.3">
      <c r="A15" s="21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9"/>
      <c r="C15" s="199"/>
      <c r="D15" s="199"/>
      <c r="E15" s="199"/>
      <c r="F15" s="199"/>
      <c r="G15" s="199"/>
      <c r="H15" s="199"/>
      <c r="I15" s="199"/>
      <c r="J15" s="199"/>
      <c r="K15" s="199"/>
      <c r="L15" s="199"/>
      <c r="M15" s="199"/>
      <c r="N15" s="199"/>
      <c r="O15" s="199"/>
      <c r="P15" s="50"/>
      <c r="Q15" s="47"/>
      <c r="R15" s="47"/>
      <c r="S15" s="47"/>
      <c r="T15" s="47"/>
      <c r="U15" s="47"/>
      <c r="V15" s="47"/>
      <c r="W15" s="47"/>
      <c r="X15" s="47"/>
    </row>
    <row r="16" spans="1:24" s="149" customFormat="1" ht="18.75" customHeight="1" x14ac:dyDescent="0.2">
      <c r="A16" s="219"/>
      <c r="B16" s="199"/>
      <c r="C16" s="199"/>
      <c r="D16" s="199"/>
      <c r="E16" s="199"/>
      <c r="F16" s="199"/>
      <c r="G16" s="199"/>
      <c r="H16" s="199"/>
      <c r="I16" s="199"/>
      <c r="J16" s="199"/>
      <c r="K16" s="199"/>
      <c r="L16" s="199"/>
      <c r="M16" s="199"/>
      <c r="N16" s="199"/>
      <c r="O16" s="199"/>
      <c r="P16" s="50"/>
      <c r="Q16" s="47"/>
      <c r="R16" s="47"/>
      <c r="S16" s="47"/>
      <c r="T16" s="47"/>
      <c r="U16" s="47"/>
      <c r="V16" s="47"/>
      <c r="W16" s="47"/>
      <c r="X16" s="47"/>
    </row>
    <row r="17" spans="1:24" s="149" customFormat="1" ht="18.75" customHeight="1" x14ac:dyDescent="0.2">
      <c r="A17" s="205" t="s">
        <v>122</v>
      </c>
      <c r="B17" s="199"/>
      <c r="C17" s="199"/>
      <c r="D17" s="199"/>
      <c r="E17" s="199"/>
      <c r="F17" s="199"/>
      <c r="G17" s="199"/>
      <c r="H17" s="199"/>
      <c r="I17" s="199"/>
      <c r="J17" s="199"/>
      <c r="K17" s="199"/>
      <c r="L17" s="199"/>
      <c r="M17" s="199"/>
      <c r="N17" s="199"/>
      <c r="O17" s="199"/>
      <c r="P17" s="50"/>
      <c r="Q17" s="47"/>
      <c r="R17" s="47"/>
      <c r="S17" s="47"/>
      <c r="T17" s="47"/>
      <c r="U17" s="47"/>
      <c r="V17" s="47"/>
      <c r="W17" s="47"/>
      <c r="X17" s="47"/>
    </row>
    <row r="18" spans="1:24" s="149" customFormat="1" ht="22.5" customHeight="1" x14ac:dyDescent="0.25">
      <c r="A18" s="198"/>
      <c r="B18" s="191"/>
      <c r="C18" s="191"/>
      <c r="D18" s="191"/>
      <c r="E18" s="191"/>
      <c r="F18" s="191"/>
      <c r="G18" s="191"/>
      <c r="H18" s="191"/>
      <c r="I18" s="191"/>
      <c r="J18" s="191"/>
      <c r="K18" s="191"/>
      <c r="L18" s="191"/>
      <c r="M18" s="191"/>
      <c r="N18" s="191"/>
      <c r="O18" s="191"/>
      <c r="P18" s="48"/>
      <c r="Q18" s="48"/>
      <c r="R18" s="48"/>
      <c r="S18" s="48"/>
      <c r="T18" s="48"/>
      <c r="U18" s="48"/>
    </row>
    <row r="19" spans="1:24" s="149" customFormat="1" ht="106.5" customHeight="1" x14ac:dyDescent="0.25">
      <c r="A19" s="209" t="s">
        <v>6</v>
      </c>
      <c r="B19" s="213" t="s">
        <v>123</v>
      </c>
      <c r="C19" s="214"/>
      <c r="D19" s="215" t="s">
        <v>124</v>
      </c>
      <c r="E19" s="212" t="s">
        <v>125</v>
      </c>
      <c r="F19" s="209" t="s">
        <v>126</v>
      </c>
      <c r="G19" s="209" t="s">
        <v>127</v>
      </c>
      <c r="H19" s="209" t="s">
        <v>128</v>
      </c>
      <c r="I19" s="209" t="s">
        <v>129</v>
      </c>
      <c r="J19" s="209" t="s">
        <v>130</v>
      </c>
      <c r="K19" s="209" t="s">
        <v>131</v>
      </c>
      <c r="L19" s="209" t="s">
        <v>132</v>
      </c>
      <c r="M19" s="209" t="s">
        <v>133</v>
      </c>
      <c r="N19" s="218"/>
      <c r="O19" s="220" t="s">
        <v>134</v>
      </c>
      <c r="P19" s="48"/>
      <c r="Q19" s="48"/>
      <c r="R19" s="48"/>
      <c r="S19" s="48"/>
      <c r="T19" s="48"/>
      <c r="U19" s="48"/>
    </row>
    <row r="20" spans="1:24" s="149" customFormat="1" ht="137.25" customHeight="1" x14ac:dyDescent="0.2">
      <c r="A20" s="210"/>
      <c r="B20" s="68" t="s">
        <v>117</v>
      </c>
      <c r="C20" s="68" t="s">
        <v>118</v>
      </c>
      <c r="D20" s="216"/>
      <c r="E20" s="210"/>
      <c r="F20" s="210"/>
      <c r="G20" s="210"/>
      <c r="H20" s="210"/>
      <c r="I20" s="210"/>
      <c r="J20" s="210"/>
      <c r="K20" s="210"/>
      <c r="L20" s="210"/>
      <c r="M20" s="151" t="s">
        <v>135</v>
      </c>
      <c r="N20" s="68" t="s">
        <v>136</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3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20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M_ХЭС-504-892</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8.75" customHeight="1" x14ac:dyDescent="0.25">
      <c r="A10" s="208" t="str">
        <f>IF(ISBLANK('1'!C14),CONCATENATE("В разделе 1 формы заполните показатель"," '",'1'!B14,"' "),'1'!C14)</f>
        <v>Приобретение системы хранения данных - 4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0.2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0.25" customHeight="1" x14ac:dyDescent="0.2">
      <c r="A15" s="239" t="s">
        <v>137</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135" ht="46.5" customHeight="1" x14ac:dyDescent="0.25">
      <c r="A17" s="224" t="s">
        <v>6</v>
      </c>
      <c r="B17" s="222" t="s">
        <v>138</v>
      </c>
      <c r="C17" s="214"/>
      <c r="D17" s="222" t="s">
        <v>139</v>
      </c>
      <c r="E17" s="222" t="s">
        <v>140</v>
      </c>
      <c r="F17" s="214"/>
      <c r="G17" s="222" t="s">
        <v>141</v>
      </c>
      <c r="H17" s="214"/>
      <c r="I17" s="222" t="s">
        <v>142</v>
      </c>
      <c r="J17" s="214"/>
      <c r="K17" s="222" t="s">
        <v>143</v>
      </c>
      <c r="L17" s="224" t="s">
        <v>144</v>
      </c>
      <c r="M17" s="223"/>
      <c r="N17" s="223"/>
      <c r="O17" s="218"/>
      <c r="P17" s="224" t="s">
        <v>145</v>
      </c>
      <c r="Q17" s="223"/>
      <c r="R17" s="223"/>
      <c r="S17" s="218"/>
      <c r="T17" s="233" t="s">
        <v>146</v>
      </c>
      <c r="U17" s="225" t="s">
        <v>147</v>
      </c>
      <c r="V17" s="232" t="s">
        <v>148</v>
      </c>
      <c r="W17" s="234" t="s">
        <v>149</v>
      </c>
      <c r="X17" s="235" t="s">
        <v>150</v>
      </c>
      <c r="Y17" s="222" t="s">
        <v>151</v>
      </c>
      <c r="Z17" s="232" t="s">
        <v>152</v>
      </c>
      <c r="AA17" s="229" t="s">
        <v>153</v>
      </c>
      <c r="AB17" s="214"/>
      <c r="AC17" s="229" t="s">
        <v>154</v>
      </c>
      <c r="AD17" s="214"/>
      <c r="AE17" s="226" t="s">
        <v>155</v>
      </c>
      <c r="AF17" s="222" t="s">
        <v>156</v>
      </c>
      <c r="AG17" s="223"/>
      <c r="AH17" s="218"/>
      <c r="AI17" s="228" t="s">
        <v>157</v>
      </c>
      <c r="AJ17" s="223"/>
      <c r="AK17" s="222" t="s">
        <v>158</v>
      </c>
      <c r="AL17" s="223"/>
      <c r="AM17" s="223"/>
      <c r="AN17" s="223"/>
      <c r="AO17" s="218"/>
    </row>
    <row r="18" spans="1:135" ht="147" customHeight="1" x14ac:dyDescent="0.25">
      <c r="A18" s="227"/>
      <c r="B18" s="216"/>
      <c r="C18" s="236"/>
      <c r="D18" s="227"/>
      <c r="E18" s="216"/>
      <c r="F18" s="236"/>
      <c r="G18" s="216"/>
      <c r="H18" s="236"/>
      <c r="I18" s="216"/>
      <c r="J18" s="236"/>
      <c r="K18" s="210"/>
      <c r="L18" s="222" t="s">
        <v>159</v>
      </c>
      <c r="M18" s="218"/>
      <c r="N18" s="222" t="s">
        <v>160</v>
      </c>
      <c r="O18" s="218"/>
      <c r="P18" s="224" t="s">
        <v>159</v>
      </c>
      <c r="Q18" s="218"/>
      <c r="R18" s="225" t="s">
        <v>161</v>
      </c>
      <c r="S18" s="214"/>
      <c r="T18" s="210"/>
      <c r="U18" s="227"/>
      <c r="V18" s="227"/>
      <c r="W18" s="227"/>
      <c r="X18" s="210"/>
      <c r="Y18" s="210"/>
      <c r="Z18" s="227"/>
      <c r="AA18" s="230"/>
      <c r="AB18" s="231"/>
      <c r="AC18" s="230"/>
      <c r="AD18" s="231"/>
      <c r="AE18" s="227"/>
      <c r="AF18" s="157" t="s">
        <v>162</v>
      </c>
      <c r="AG18" s="157" t="s">
        <v>163</v>
      </c>
      <c r="AH18" s="154" t="s">
        <v>164</v>
      </c>
      <c r="AI18" s="154" t="s">
        <v>165</v>
      </c>
      <c r="AJ18" s="156" t="s">
        <v>166</v>
      </c>
      <c r="AK18" s="222" t="s">
        <v>167</v>
      </c>
      <c r="AL18" s="224" t="s">
        <v>168</v>
      </c>
      <c r="AM18" s="218"/>
      <c r="AN18" s="222" t="s">
        <v>169</v>
      </c>
      <c r="AO18" s="218"/>
    </row>
    <row r="19" spans="1:135" ht="51.75" customHeight="1" x14ac:dyDescent="0.25">
      <c r="A19" s="210"/>
      <c r="B19" s="154" t="s">
        <v>170</v>
      </c>
      <c r="C19" s="154" t="s">
        <v>171</v>
      </c>
      <c r="D19" s="210"/>
      <c r="E19" s="154" t="s">
        <v>170</v>
      </c>
      <c r="F19" s="154" t="s">
        <v>171</v>
      </c>
      <c r="G19" s="154" t="s">
        <v>170</v>
      </c>
      <c r="H19" s="154" t="s">
        <v>171</v>
      </c>
      <c r="I19" s="154" t="s">
        <v>170</v>
      </c>
      <c r="J19" s="154" t="s">
        <v>171</v>
      </c>
      <c r="K19" s="154" t="s">
        <v>170</v>
      </c>
      <c r="L19" s="154" t="s">
        <v>170</v>
      </c>
      <c r="M19" s="154" t="s">
        <v>171</v>
      </c>
      <c r="N19" s="154" t="s">
        <v>172</v>
      </c>
      <c r="O19" s="70" t="s">
        <v>173</v>
      </c>
      <c r="P19" s="154" t="s">
        <v>170</v>
      </c>
      <c r="Q19" s="154" t="s">
        <v>171</v>
      </c>
      <c r="R19" s="154" t="s">
        <v>172</v>
      </c>
      <c r="S19" s="70" t="s">
        <v>173</v>
      </c>
      <c r="T19" s="154" t="s">
        <v>170</v>
      </c>
      <c r="U19" s="154" t="s">
        <v>170</v>
      </c>
      <c r="V19" s="154" t="s">
        <v>170</v>
      </c>
      <c r="W19" s="154" t="s">
        <v>170</v>
      </c>
      <c r="X19" s="154" t="s">
        <v>170</v>
      </c>
      <c r="Y19" s="154" t="s">
        <v>170</v>
      </c>
      <c r="Z19" s="154" t="s">
        <v>170</v>
      </c>
      <c r="AA19" s="154" t="s">
        <v>170</v>
      </c>
      <c r="AB19" s="154" t="s">
        <v>171</v>
      </c>
      <c r="AC19" s="154" t="s">
        <v>170</v>
      </c>
      <c r="AD19" s="154" t="s">
        <v>171</v>
      </c>
      <c r="AE19" s="210"/>
      <c r="AF19" s="154" t="s">
        <v>170</v>
      </c>
      <c r="AG19" s="154" t="s">
        <v>170</v>
      </c>
      <c r="AH19" s="154" t="s">
        <v>170</v>
      </c>
      <c r="AI19" s="154" t="s">
        <v>170</v>
      </c>
      <c r="AJ19" s="154" t="s">
        <v>170</v>
      </c>
      <c r="AK19" s="210"/>
      <c r="AL19" s="154" t="s">
        <v>170</v>
      </c>
      <c r="AM19" s="154" t="s">
        <v>171</v>
      </c>
      <c r="AN19" s="154" t="s">
        <v>172</v>
      </c>
      <c r="AO19" s="154" t="s">
        <v>173</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174</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2"/>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M_ХЭС-504-892</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5" customHeight="1" x14ac:dyDescent="0.25">
      <c r="A10" s="208" t="str">
        <f>IF(ISBLANK('1'!C14),CONCATENATE("В разделе 1 формы заполните показатель"," '",'1'!B14,"' "),'1'!C14)</f>
        <v>Приобретение системы хранения данных - 4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ht="25.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ht="25.5" customHeight="1" x14ac:dyDescent="0.25">
      <c r="A14" s="202"/>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39" t="s">
        <v>175</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37" ht="43.5" customHeight="1" x14ac:dyDescent="0.25">
      <c r="A17" s="222" t="s">
        <v>6</v>
      </c>
      <c r="B17" s="222" t="s">
        <v>176</v>
      </c>
      <c r="C17" s="214"/>
      <c r="D17" s="222" t="s">
        <v>177</v>
      </c>
      <c r="E17" s="214"/>
      <c r="F17" s="222" t="s">
        <v>178</v>
      </c>
      <c r="G17" s="222" t="s">
        <v>140</v>
      </c>
      <c r="H17" s="214"/>
      <c r="I17" s="222" t="s">
        <v>142</v>
      </c>
      <c r="J17" s="214"/>
      <c r="K17" s="222" t="s">
        <v>179</v>
      </c>
      <c r="L17" s="233" t="s">
        <v>180</v>
      </c>
      <c r="M17" s="214"/>
      <c r="N17" s="222" t="s">
        <v>181</v>
      </c>
      <c r="O17" s="214"/>
      <c r="P17" s="222" t="s">
        <v>182</v>
      </c>
      <c r="Q17" s="214"/>
      <c r="R17" s="222" t="s">
        <v>183</v>
      </c>
      <c r="S17" s="214"/>
      <c r="T17" s="222" t="s">
        <v>184</v>
      </c>
      <c r="U17" s="214"/>
      <c r="V17" s="222" t="s">
        <v>185</v>
      </c>
      <c r="W17" s="214"/>
      <c r="X17" s="222" t="s">
        <v>186</v>
      </c>
      <c r="Y17" s="214"/>
      <c r="Z17" s="232" t="s">
        <v>151</v>
      </c>
      <c r="AA17" s="232" t="s">
        <v>152</v>
      </c>
      <c r="AB17" s="222" t="s">
        <v>156</v>
      </c>
      <c r="AC17" s="223"/>
      <c r="AD17" s="218"/>
      <c r="AE17" s="228" t="s">
        <v>157</v>
      </c>
      <c r="AF17" s="223"/>
      <c r="AG17" s="222" t="s">
        <v>158</v>
      </c>
      <c r="AH17" s="223"/>
      <c r="AI17" s="223"/>
      <c r="AJ17" s="223"/>
      <c r="AK17" s="218"/>
    </row>
    <row r="18" spans="1:37" ht="216" customHeight="1" x14ac:dyDescent="0.25">
      <c r="A18" s="227"/>
      <c r="B18" s="216"/>
      <c r="C18" s="236"/>
      <c r="D18" s="216"/>
      <c r="E18" s="236"/>
      <c r="F18" s="227"/>
      <c r="G18" s="216"/>
      <c r="H18" s="236"/>
      <c r="I18" s="216"/>
      <c r="J18" s="236"/>
      <c r="K18" s="210"/>
      <c r="L18" s="216"/>
      <c r="M18" s="236"/>
      <c r="N18" s="216"/>
      <c r="O18" s="236"/>
      <c r="P18" s="216"/>
      <c r="Q18" s="236"/>
      <c r="R18" s="216"/>
      <c r="S18" s="236"/>
      <c r="T18" s="216"/>
      <c r="U18" s="236"/>
      <c r="V18" s="216"/>
      <c r="W18" s="236"/>
      <c r="X18" s="216"/>
      <c r="Y18" s="236"/>
      <c r="Z18" s="227"/>
      <c r="AA18" s="227"/>
      <c r="AB18" s="154" t="s">
        <v>187</v>
      </c>
      <c r="AC18" s="154" t="s">
        <v>163</v>
      </c>
      <c r="AD18" s="154" t="s">
        <v>164</v>
      </c>
      <c r="AE18" s="154" t="s">
        <v>165</v>
      </c>
      <c r="AF18" s="154" t="s">
        <v>166</v>
      </c>
      <c r="AG18" s="222" t="s">
        <v>188</v>
      </c>
      <c r="AH18" s="224" t="s">
        <v>168</v>
      </c>
      <c r="AI18" s="218"/>
      <c r="AJ18" s="222" t="s">
        <v>169</v>
      </c>
      <c r="AK18" s="218"/>
    </row>
    <row r="19" spans="1:37" ht="60" customHeight="1" x14ac:dyDescent="0.25">
      <c r="A19" s="210"/>
      <c r="B19" s="107" t="s">
        <v>170</v>
      </c>
      <c r="C19" s="107" t="s">
        <v>171</v>
      </c>
      <c r="D19" s="107" t="s">
        <v>170</v>
      </c>
      <c r="E19" s="107" t="s">
        <v>171</v>
      </c>
      <c r="F19" s="210"/>
      <c r="G19" s="107" t="s">
        <v>170</v>
      </c>
      <c r="H19" s="107" t="s">
        <v>171</v>
      </c>
      <c r="I19" s="107" t="s">
        <v>170</v>
      </c>
      <c r="J19" s="107" t="s">
        <v>171</v>
      </c>
      <c r="K19" s="107" t="s">
        <v>170</v>
      </c>
      <c r="L19" s="107" t="s">
        <v>170</v>
      </c>
      <c r="M19" s="107" t="s">
        <v>171</v>
      </c>
      <c r="N19" s="107" t="s">
        <v>170</v>
      </c>
      <c r="O19" s="107" t="s">
        <v>171</v>
      </c>
      <c r="P19" s="107" t="s">
        <v>170</v>
      </c>
      <c r="Q19" s="107" t="s">
        <v>171</v>
      </c>
      <c r="R19" s="107" t="s">
        <v>170</v>
      </c>
      <c r="S19" s="107" t="s">
        <v>171</v>
      </c>
      <c r="T19" s="107" t="s">
        <v>170</v>
      </c>
      <c r="U19" s="107" t="s">
        <v>171</v>
      </c>
      <c r="V19" s="107" t="s">
        <v>170</v>
      </c>
      <c r="W19" s="107" t="s">
        <v>171</v>
      </c>
      <c r="X19" s="107" t="s">
        <v>170</v>
      </c>
      <c r="Y19" s="107" t="s">
        <v>171</v>
      </c>
      <c r="Z19" s="107" t="s">
        <v>170</v>
      </c>
      <c r="AA19" s="107" t="s">
        <v>170</v>
      </c>
      <c r="AB19" s="107" t="s">
        <v>170</v>
      </c>
      <c r="AC19" s="107"/>
      <c r="AD19" s="107" t="s">
        <v>170</v>
      </c>
      <c r="AE19" s="107" t="s">
        <v>170</v>
      </c>
      <c r="AF19" s="107" t="s">
        <v>170</v>
      </c>
      <c r="AG19" s="210"/>
      <c r="AH19" s="107" t="s">
        <v>170</v>
      </c>
      <c r="AI19" s="107" t="s">
        <v>171</v>
      </c>
      <c r="AJ19" s="154" t="s">
        <v>172</v>
      </c>
      <c r="AK19" s="154" t="s">
        <v>173</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174</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0"/>
      <c r="C25" s="241"/>
      <c r="D25" s="241"/>
      <c r="E25" s="241"/>
      <c r="F25" s="241"/>
      <c r="G25" s="241"/>
      <c r="H25" s="241"/>
      <c r="I25" s="241"/>
      <c r="J25" s="241"/>
      <c r="K25" s="241"/>
      <c r="L25" s="241"/>
      <c r="M25" s="241"/>
      <c r="N25" s="241"/>
      <c r="O25" s="241"/>
      <c r="P25" s="241"/>
      <c r="Q25" s="241"/>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5"/>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row>
    <row r="2" spans="1:39" s="150" customFormat="1" ht="20.25" customHeight="1" x14ac:dyDescent="0.2">
      <c r="A2" s="188"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39"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row>
    <row r="5" spans="1:39"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row>
    <row r="6" spans="1:39"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row>
    <row r="7" spans="1:39" s="150" customFormat="1" ht="18.75" customHeight="1" x14ac:dyDescent="0.25">
      <c r="A7" s="208" t="str">
        <f>IF(ISBLANK('1'!C13),CONCATENATE("В разделе 1 формы заполните показатель"," '",'1'!B13,"' "),'1'!C13)</f>
        <v>M_ХЭС-504-892</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row>
    <row r="8" spans="1:39"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row>
    <row r="9" spans="1:39"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row>
    <row r="10" spans="1:39" s="149" customFormat="1" ht="18.75" customHeight="1" x14ac:dyDescent="0.25">
      <c r="A10" s="208" t="str">
        <f>IF(ISBLANK('1'!C14),CONCATENATE("В разделе 1 формы заполните показатель"," '",'1'!B14,"' "),'1'!C14)</f>
        <v>Приобретение системы хранения данных - 4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row>
    <row r="11" spans="1:39"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row>
    <row r="12" spans="1:39"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row>
    <row r="13" spans="1:39" s="149" customFormat="1" ht="26.2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row>
    <row r="14" spans="1:39" s="149" customFormat="1" ht="26.25"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row>
    <row r="15" spans="1:39" s="149" customFormat="1" ht="26.25" customHeight="1" x14ac:dyDescent="0.2">
      <c r="A15" s="205" t="s">
        <v>189</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row>
    <row r="16" spans="1:39"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row>
    <row r="17" spans="1:127" ht="46.5" customHeight="1" x14ac:dyDescent="0.25">
      <c r="A17" s="224" t="s">
        <v>6</v>
      </c>
      <c r="B17" s="233" t="s">
        <v>190</v>
      </c>
      <c r="C17" s="214"/>
      <c r="D17" s="222" t="s">
        <v>139</v>
      </c>
      <c r="E17" s="222" t="s">
        <v>140</v>
      </c>
      <c r="F17" s="214"/>
      <c r="G17" s="222" t="s">
        <v>191</v>
      </c>
      <c r="H17" s="214"/>
      <c r="I17" s="222" t="s">
        <v>142</v>
      </c>
      <c r="J17" s="214"/>
      <c r="K17" s="222" t="s">
        <v>143</v>
      </c>
      <c r="L17" s="222" t="s">
        <v>192</v>
      </c>
      <c r="M17" s="214"/>
      <c r="N17" s="222" t="s">
        <v>145</v>
      </c>
      <c r="O17" s="223"/>
      <c r="P17" s="223"/>
      <c r="Q17" s="218"/>
      <c r="R17" s="232" t="s">
        <v>151</v>
      </c>
      <c r="S17" s="222" t="s">
        <v>152</v>
      </c>
      <c r="T17" s="244" t="s">
        <v>193</v>
      </c>
      <c r="U17" s="214"/>
      <c r="V17" s="229" t="s">
        <v>194</v>
      </c>
      <c r="W17" s="214"/>
      <c r="X17" s="226" t="s">
        <v>195</v>
      </c>
      <c r="Y17" s="229" t="s">
        <v>153</v>
      </c>
      <c r="Z17" s="214"/>
      <c r="AA17" s="229" t="s">
        <v>154</v>
      </c>
      <c r="AB17" s="214"/>
      <c r="AC17" s="226" t="s">
        <v>155</v>
      </c>
      <c r="AD17" s="222" t="s">
        <v>156</v>
      </c>
      <c r="AE17" s="223"/>
      <c r="AF17" s="218"/>
      <c r="AG17" s="228" t="s">
        <v>157</v>
      </c>
      <c r="AH17" s="223"/>
      <c r="AI17" s="222" t="s">
        <v>158</v>
      </c>
      <c r="AJ17" s="223"/>
      <c r="AK17" s="223"/>
      <c r="AL17" s="223"/>
      <c r="AM17" s="218"/>
    </row>
    <row r="18" spans="1:127" ht="204.75" customHeight="1" x14ac:dyDescent="0.25">
      <c r="A18" s="227"/>
      <c r="B18" s="216"/>
      <c r="C18" s="236"/>
      <c r="D18" s="227"/>
      <c r="E18" s="216"/>
      <c r="F18" s="236"/>
      <c r="G18" s="216"/>
      <c r="H18" s="236"/>
      <c r="I18" s="216"/>
      <c r="J18" s="236"/>
      <c r="K18" s="210"/>
      <c r="L18" s="216"/>
      <c r="M18" s="236"/>
      <c r="N18" s="222" t="s">
        <v>159</v>
      </c>
      <c r="O18" s="218"/>
      <c r="P18" s="225" t="s">
        <v>196</v>
      </c>
      <c r="Q18" s="214"/>
      <c r="R18" s="227"/>
      <c r="S18" s="210"/>
      <c r="T18" s="216"/>
      <c r="U18" s="236"/>
      <c r="V18" s="230"/>
      <c r="W18" s="231"/>
      <c r="X18" s="227"/>
      <c r="Y18" s="230"/>
      <c r="Z18" s="231"/>
      <c r="AA18" s="230"/>
      <c r="AB18" s="231"/>
      <c r="AC18" s="227"/>
      <c r="AD18" s="157" t="s">
        <v>162</v>
      </c>
      <c r="AE18" s="157" t="s">
        <v>163</v>
      </c>
      <c r="AF18" s="154" t="s">
        <v>164</v>
      </c>
      <c r="AG18" s="154" t="s">
        <v>165</v>
      </c>
      <c r="AH18" s="154" t="s">
        <v>166</v>
      </c>
      <c r="AI18" s="222" t="s">
        <v>188</v>
      </c>
      <c r="AJ18" s="224" t="s">
        <v>168</v>
      </c>
      <c r="AK18" s="218"/>
      <c r="AL18" s="222" t="s">
        <v>169</v>
      </c>
      <c r="AM18" s="218"/>
    </row>
    <row r="19" spans="1:127" ht="51.75" customHeight="1" x14ac:dyDescent="0.25">
      <c r="A19" s="210"/>
      <c r="B19" s="154" t="s">
        <v>170</v>
      </c>
      <c r="C19" s="154" t="s">
        <v>171</v>
      </c>
      <c r="D19" s="210"/>
      <c r="E19" s="154" t="s">
        <v>170</v>
      </c>
      <c r="F19" s="154" t="s">
        <v>171</v>
      </c>
      <c r="G19" s="154" t="s">
        <v>170</v>
      </c>
      <c r="H19" s="154" t="s">
        <v>171</v>
      </c>
      <c r="I19" s="154" t="s">
        <v>170</v>
      </c>
      <c r="J19" s="154" t="s">
        <v>171</v>
      </c>
      <c r="K19" s="154" t="s">
        <v>170</v>
      </c>
      <c r="L19" s="154" t="s">
        <v>170</v>
      </c>
      <c r="M19" s="154" t="s">
        <v>171</v>
      </c>
      <c r="N19" s="154" t="s">
        <v>170</v>
      </c>
      <c r="O19" s="154" t="s">
        <v>171</v>
      </c>
      <c r="P19" s="157" t="s">
        <v>172</v>
      </c>
      <c r="Q19" s="72" t="s">
        <v>173</v>
      </c>
      <c r="R19" s="154" t="s">
        <v>170</v>
      </c>
      <c r="S19" s="154" t="s">
        <v>170</v>
      </c>
      <c r="T19" s="155" t="s">
        <v>197</v>
      </c>
      <c r="U19" s="155" t="s">
        <v>198</v>
      </c>
      <c r="V19" s="154" t="s">
        <v>170</v>
      </c>
      <c r="W19" s="154" t="s">
        <v>171</v>
      </c>
      <c r="X19" s="210"/>
      <c r="Y19" s="154" t="s">
        <v>170</v>
      </c>
      <c r="Z19" s="154" t="s">
        <v>171</v>
      </c>
      <c r="AA19" s="154" t="s">
        <v>170</v>
      </c>
      <c r="AB19" s="154" t="s">
        <v>171</v>
      </c>
      <c r="AC19" s="210"/>
      <c r="AD19" s="157" t="s">
        <v>170</v>
      </c>
      <c r="AE19" s="157" t="s">
        <v>170</v>
      </c>
      <c r="AF19" s="154" t="s">
        <v>170</v>
      </c>
      <c r="AG19" s="154" t="s">
        <v>170</v>
      </c>
      <c r="AH19" s="154" t="s">
        <v>170</v>
      </c>
      <c r="AI19" s="210"/>
      <c r="AJ19" s="154" t="s">
        <v>170</v>
      </c>
      <c r="AK19" s="154" t="s">
        <v>171</v>
      </c>
      <c r="AL19" s="154" t="s">
        <v>172</v>
      </c>
      <c r="AM19" s="154" t="s">
        <v>173</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174</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0"/>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M_ХЭС-504-892</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5" customHeight="1" x14ac:dyDescent="0.25">
      <c r="A10" s="208" t="str">
        <f>IF(ISBLANK('1'!C14),CONCATENATE("В разделе 1 формы заполните показатель"," '",'1'!B14,"' "),'1'!C14)</f>
        <v>Приобретение системы хранения данных - 4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1"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1"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1" customHeight="1" x14ac:dyDescent="0.2">
      <c r="A15" s="205" t="s">
        <v>199</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41" ht="44.25" customHeight="1" x14ac:dyDescent="0.25">
      <c r="A17" s="222" t="s">
        <v>6</v>
      </c>
      <c r="B17" s="222" t="s">
        <v>200</v>
      </c>
      <c r="C17" s="214"/>
      <c r="D17" s="222" t="s">
        <v>201</v>
      </c>
      <c r="E17" s="214"/>
      <c r="F17" s="222" t="s">
        <v>113</v>
      </c>
      <c r="G17" s="223"/>
      <c r="H17" s="223"/>
      <c r="I17" s="218"/>
      <c r="J17" s="222" t="s">
        <v>140</v>
      </c>
      <c r="K17" s="214"/>
      <c r="L17" s="222" t="s">
        <v>142</v>
      </c>
      <c r="M17" s="214"/>
      <c r="N17" s="232" t="s">
        <v>202</v>
      </c>
      <c r="O17" s="222" t="s">
        <v>203</v>
      </c>
      <c r="P17" s="214"/>
      <c r="Q17" s="222" t="s">
        <v>204</v>
      </c>
      <c r="R17" s="214"/>
      <c r="S17" s="222" t="s">
        <v>205</v>
      </c>
      <c r="T17" s="214"/>
      <c r="U17" s="233" t="s">
        <v>206</v>
      </c>
      <c r="V17" s="214"/>
      <c r="W17" s="222" t="s">
        <v>151</v>
      </c>
      <c r="X17" s="222" t="s">
        <v>207</v>
      </c>
      <c r="Y17" s="233" t="s">
        <v>208</v>
      </c>
      <c r="Z17" s="214"/>
      <c r="AA17" s="226" t="s">
        <v>153</v>
      </c>
      <c r="AB17" s="214"/>
      <c r="AC17" s="226" t="s">
        <v>154</v>
      </c>
      <c r="AD17" s="214"/>
      <c r="AE17" s="226" t="s">
        <v>155</v>
      </c>
      <c r="AF17" s="222" t="s">
        <v>156</v>
      </c>
      <c r="AG17" s="223"/>
      <c r="AH17" s="218"/>
      <c r="AI17" s="228" t="s">
        <v>157</v>
      </c>
      <c r="AJ17" s="223"/>
      <c r="AK17" s="222" t="s">
        <v>158</v>
      </c>
      <c r="AL17" s="223"/>
      <c r="AM17" s="223"/>
      <c r="AN17" s="223"/>
      <c r="AO17" s="218"/>
    </row>
    <row r="18" spans="1:41" ht="216" customHeight="1" x14ac:dyDescent="0.25">
      <c r="A18" s="227"/>
      <c r="B18" s="216"/>
      <c r="C18" s="236"/>
      <c r="D18" s="216"/>
      <c r="E18" s="236"/>
      <c r="F18" s="222" t="s">
        <v>209</v>
      </c>
      <c r="G18" s="218"/>
      <c r="H18" s="222" t="s">
        <v>210</v>
      </c>
      <c r="I18" s="218"/>
      <c r="J18" s="216"/>
      <c r="K18" s="236"/>
      <c r="L18" s="216"/>
      <c r="M18" s="236"/>
      <c r="N18" s="227"/>
      <c r="O18" s="216"/>
      <c r="P18" s="236"/>
      <c r="Q18" s="216"/>
      <c r="R18" s="236"/>
      <c r="S18" s="216"/>
      <c r="T18" s="236"/>
      <c r="U18" s="216"/>
      <c r="V18" s="236"/>
      <c r="W18" s="210"/>
      <c r="X18" s="210"/>
      <c r="Y18" s="216"/>
      <c r="Z18" s="236"/>
      <c r="AA18" s="216"/>
      <c r="AB18" s="236"/>
      <c r="AC18" s="216"/>
      <c r="AD18" s="236"/>
      <c r="AE18" s="227"/>
      <c r="AF18" s="157" t="s">
        <v>162</v>
      </c>
      <c r="AG18" s="157" t="s">
        <v>163</v>
      </c>
      <c r="AH18" s="154" t="s">
        <v>164</v>
      </c>
      <c r="AI18" s="154" t="s">
        <v>165</v>
      </c>
      <c r="AJ18" s="154" t="s">
        <v>166</v>
      </c>
      <c r="AK18" s="222" t="s">
        <v>188</v>
      </c>
      <c r="AL18" s="224" t="s">
        <v>168</v>
      </c>
      <c r="AM18" s="218"/>
      <c r="AN18" s="222" t="s">
        <v>169</v>
      </c>
      <c r="AO18" s="218"/>
    </row>
    <row r="19" spans="1:41" ht="60" customHeight="1" x14ac:dyDescent="0.25">
      <c r="A19" s="210"/>
      <c r="B19" s="107" t="s">
        <v>170</v>
      </c>
      <c r="C19" s="107" t="s">
        <v>171</v>
      </c>
      <c r="D19" s="107" t="s">
        <v>170</v>
      </c>
      <c r="E19" s="107" t="s">
        <v>171</v>
      </c>
      <c r="F19" s="107" t="s">
        <v>170</v>
      </c>
      <c r="G19" s="107" t="s">
        <v>171</v>
      </c>
      <c r="H19" s="107" t="s">
        <v>170</v>
      </c>
      <c r="I19" s="107" t="s">
        <v>171</v>
      </c>
      <c r="J19" s="107" t="s">
        <v>170</v>
      </c>
      <c r="K19" s="107" t="s">
        <v>171</v>
      </c>
      <c r="L19" s="107" t="s">
        <v>170</v>
      </c>
      <c r="M19" s="107" t="s">
        <v>171</v>
      </c>
      <c r="N19" s="154" t="s">
        <v>170</v>
      </c>
      <c r="O19" s="107" t="s">
        <v>170</v>
      </c>
      <c r="P19" s="107" t="s">
        <v>171</v>
      </c>
      <c r="Q19" s="107" t="s">
        <v>170</v>
      </c>
      <c r="R19" s="107" t="s">
        <v>171</v>
      </c>
      <c r="S19" s="107" t="s">
        <v>170</v>
      </c>
      <c r="T19" s="107" t="s">
        <v>171</v>
      </c>
      <c r="U19" s="107" t="s">
        <v>170</v>
      </c>
      <c r="V19" s="107" t="s">
        <v>171</v>
      </c>
      <c r="W19" s="107" t="s">
        <v>170</v>
      </c>
      <c r="X19" s="107" t="s">
        <v>170</v>
      </c>
      <c r="Y19" s="107" t="s">
        <v>170</v>
      </c>
      <c r="Z19" s="107" t="s">
        <v>171</v>
      </c>
      <c r="AA19" s="107" t="s">
        <v>170</v>
      </c>
      <c r="AB19" s="107" t="s">
        <v>171</v>
      </c>
      <c r="AC19" s="107" t="s">
        <v>170</v>
      </c>
      <c r="AD19" s="107" t="s">
        <v>171</v>
      </c>
      <c r="AE19" s="210"/>
      <c r="AF19" s="107" t="s">
        <v>170</v>
      </c>
      <c r="AG19" s="74" t="s">
        <v>170</v>
      </c>
      <c r="AH19" s="107" t="s">
        <v>170</v>
      </c>
      <c r="AI19" s="107" t="s">
        <v>170</v>
      </c>
      <c r="AJ19" s="107" t="s">
        <v>170</v>
      </c>
      <c r="AK19" s="210"/>
      <c r="AL19" s="107" t="s">
        <v>170</v>
      </c>
      <c r="AM19" s="107" t="s">
        <v>171</v>
      </c>
      <c r="AN19" s="154" t="s">
        <v>172</v>
      </c>
      <c r="AO19" s="154" t="s">
        <v>173</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174</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2023-02-20T04:45:21Z</dcterms:modified>
</cp:coreProperties>
</file>