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Q80" i="13"/>
  <c r="O80" i="13"/>
  <c r="AH80" i="13" s="1"/>
  <c r="H80" i="13" s="1"/>
  <c r="M80" i="13"/>
  <c r="K80" i="13"/>
  <c r="I80" i="13"/>
  <c r="F80" i="13" s="1"/>
  <c r="G80" i="13"/>
  <c r="AG79" i="13"/>
  <c r="AC79" i="13"/>
  <c r="AA79" i="13"/>
  <c r="Y79" i="13"/>
  <c r="W79" i="13"/>
  <c r="U79" i="13"/>
  <c r="S79" i="13"/>
  <c r="Q79" i="13"/>
  <c r="O79" i="13"/>
  <c r="AH79" i="13" s="1"/>
  <c r="H79" i="13" s="1"/>
  <c r="M79" i="13"/>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W70" i="13"/>
  <c r="O70" i="13"/>
  <c r="C70" i="13"/>
  <c r="AC30" i="13"/>
  <c r="AA30" i="13"/>
  <c r="Y30" i="13"/>
  <c r="W30" i="13"/>
  <c r="U30" i="13"/>
  <c r="S30" i="13"/>
  <c r="Q30" i="13"/>
  <c r="O30" i="13"/>
  <c r="AH30" i="13" s="1"/>
  <c r="M30" i="13"/>
  <c r="AG30" i="13" s="1"/>
  <c r="K30" i="13"/>
  <c r="I30" i="13"/>
  <c r="G30" i="13"/>
  <c r="F30" i="13"/>
  <c r="AC29" i="13"/>
  <c r="AA29" i="13"/>
  <c r="Y29" i="13"/>
  <c r="W29" i="13"/>
  <c r="U29" i="13"/>
  <c r="S29" i="13"/>
  <c r="Q29" i="13"/>
  <c r="O29" i="13"/>
  <c r="AH29" i="13" s="1"/>
  <c r="M29" i="13"/>
  <c r="AG29" i="13" s="1"/>
  <c r="K29" i="13"/>
  <c r="I29" i="13"/>
  <c r="G29" i="13"/>
  <c r="F29" i="13"/>
  <c r="AC28" i="13"/>
  <c r="AA28" i="13"/>
  <c r="Y28" i="13"/>
  <c r="W28" i="13"/>
  <c r="U28" i="13"/>
  <c r="S28" i="13"/>
  <c r="Q28" i="13"/>
  <c r="O28" i="13"/>
  <c r="AH28" i="13" s="1"/>
  <c r="M28" i="13"/>
  <c r="AG28" i="13" s="1"/>
  <c r="K28" i="13"/>
  <c r="H28" i="13" s="1"/>
  <c r="I28" i="13"/>
  <c r="G28" i="13"/>
  <c r="F28" i="13"/>
  <c r="AC27" i="13"/>
  <c r="AA27" i="13"/>
  <c r="AA26" i="13" s="1"/>
  <c r="AA70" i="13" s="1"/>
  <c r="Y27" i="13"/>
  <c r="W27" i="13"/>
  <c r="U27" i="13"/>
  <c r="S27" i="13"/>
  <c r="S26" i="13" s="1"/>
  <c r="S70" i="13" s="1"/>
  <c r="Q27" i="13"/>
  <c r="O27" i="13"/>
  <c r="AH27" i="13" s="1"/>
  <c r="M27" i="13"/>
  <c r="AG27" i="13" s="1"/>
  <c r="K27" i="13"/>
  <c r="H27" i="13" s="1"/>
  <c r="I27" i="13"/>
  <c r="G27" i="13"/>
  <c r="F27" i="13"/>
  <c r="AD26" i="13"/>
  <c r="AD70" i="13" s="1"/>
  <c r="AC26" i="13"/>
  <c r="AC70" i="13" s="1"/>
  <c r="AB26" i="13"/>
  <c r="AB70" i="13" s="1"/>
  <c r="Z26" i="13"/>
  <c r="Z70" i="13" s="1"/>
  <c r="Y26" i="13"/>
  <c r="Y70" i="13" s="1"/>
  <c r="X26" i="13"/>
  <c r="X70" i="13" s="1"/>
  <c r="W26" i="13"/>
  <c r="V26" i="13"/>
  <c r="V70" i="13" s="1"/>
  <c r="U26" i="13"/>
  <c r="U70" i="13" s="1"/>
  <c r="T26" i="13"/>
  <c r="T70" i="13" s="1"/>
  <c r="R26" i="13"/>
  <c r="R70" i="13" s="1"/>
  <c r="Q26" i="13"/>
  <c r="Q70" i="13" s="1"/>
  <c r="P26" i="13"/>
  <c r="P70" i="13" s="1"/>
  <c r="O26" i="13"/>
  <c r="N26" i="13"/>
  <c r="N70" i="13" s="1"/>
  <c r="M26" i="13"/>
  <c r="M70" i="13" s="1"/>
  <c r="AG70" i="13" s="1"/>
  <c r="L26" i="13"/>
  <c r="L70" i="13" s="1"/>
  <c r="J26" i="13"/>
  <c r="J70" i="13" s="1"/>
  <c r="I26" i="13"/>
  <c r="F26" i="13" s="1"/>
  <c r="E26" i="13"/>
  <c r="E70" i="13" s="1"/>
  <c r="D26" i="13"/>
  <c r="D70" i="13" s="1"/>
  <c r="C26" i="13"/>
  <c r="AG25" i="13"/>
  <c r="AC25" i="13"/>
  <c r="AA25" i="13"/>
  <c r="Y25" i="13"/>
  <c r="W25" i="13"/>
  <c r="U25" i="13"/>
  <c r="S25" i="13"/>
  <c r="Q25" i="13"/>
  <c r="O25" i="13"/>
  <c r="AH25" i="13" s="1"/>
  <c r="H25" i="13" s="1"/>
  <c r="M25" i="13"/>
  <c r="K25" i="13"/>
  <c r="I25" i="13"/>
  <c r="G25" i="13"/>
  <c r="F25" i="13"/>
  <c r="AG24" i="13"/>
  <c r="AC24" i="13"/>
  <c r="AA24" i="13"/>
  <c r="Y24" i="13"/>
  <c r="W24" i="13"/>
  <c r="U24" i="13"/>
  <c r="S24" i="13"/>
  <c r="Q24" i="13"/>
  <c r="O24" i="13"/>
  <c r="AH24" i="13" s="1"/>
  <c r="H24" i="13" s="1"/>
  <c r="M24" i="13"/>
  <c r="K24" i="13"/>
  <c r="I24" i="13"/>
  <c r="G24" i="13"/>
  <c r="F24" i="13"/>
  <c r="AG23" i="13"/>
  <c r="AC23" i="13"/>
  <c r="AA23" i="13"/>
  <c r="Y23" i="13"/>
  <c r="W23" i="13"/>
  <c r="U23" i="13"/>
  <c r="S23" i="13"/>
  <c r="Q23" i="13"/>
  <c r="O23" i="13"/>
  <c r="AH23" i="13" s="1"/>
  <c r="H23" i="13" s="1"/>
  <c r="M23" i="13"/>
  <c r="K23" i="13"/>
  <c r="I23" i="13"/>
  <c r="G23" i="13"/>
  <c r="F23" i="13"/>
  <c r="AG22" i="13"/>
  <c r="AC22" i="13"/>
  <c r="AA22" i="13"/>
  <c r="Y22" i="13"/>
  <c r="W22" i="13"/>
  <c r="U22" i="13"/>
  <c r="S22" i="13"/>
  <c r="Q22" i="13"/>
  <c r="O22" i="13"/>
  <c r="AH22" i="13" s="1"/>
  <c r="H22" i="13" s="1"/>
  <c r="H21" i="13" s="1"/>
  <c r="M22" i="13"/>
  <c r="K22" i="13"/>
  <c r="I22" i="13"/>
  <c r="G22" i="13"/>
  <c r="F22" i="13"/>
  <c r="AG21" i="13"/>
  <c r="AD21" i="13"/>
  <c r="AC21" i="13"/>
  <c r="AB21" i="13"/>
  <c r="AA21" i="13"/>
  <c r="Z21" i="13"/>
  <c r="Y21" i="13"/>
  <c r="X21" i="13"/>
  <c r="W21" i="13"/>
  <c r="V21" i="13"/>
  <c r="U21" i="13"/>
  <c r="T21" i="13"/>
  <c r="S21" i="13"/>
  <c r="R21" i="13"/>
  <c r="Q21" i="13"/>
  <c r="P21" i="13"/>
  <c r="O21" i="13"/>
  <c r="AH21" i="13" s="1"/>
  <c r="N21" i="13"/>
  <c r="M21" i="13"/>
  <c r="L21" i="13"/>
  <c r="K21" i="13"/>
  <c r="J21" i="13"/>
  <c r="I21" i="13"/>
  <c r="F21" i="13" s="1"/>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9" i="13" l="1"/>
  <c r="H26" i="13" s="1"/>
  <c r="H70" i="13" s="1"/>
  <c r="AH70" i="13"/>
  <c r="G70" i="13"/>
  <c r="AH26" i="13"/>
  <c r="H30" i="13"/>
  <c r="G26" i="13"/>
  <c r="K26" i="13"/>
  <c r="K70" i="13" s="1"/>
  <c r="AG26" i="13"/>
  <c r="I70" i="13"/>
  <c r="F70" i="13" s="1"/>
</calcChain>
</file>

<file path=xl/sharedStrings.xml><?xml version="1.0" encoding="utf-8"?>
<sst xmlns="http://schemas.openxmlformats.org/spreadsheetml/2006/main" count="3418" uniqueCount="610">
  <si>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</si>
  <si>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</si>
  <si>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</si>
  <si>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</si>
  <si>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</si>
  <si>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</si>
  <si>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</si>
  <si>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</si>
  <si>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</si>
  <si>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L_ХЭС-504-694</t>
  </si>
  <si>
    <t>наименование инвестиционного проекта</t>
  </si>
  <si>
    <t>Приобретение  маршрутизатор средней производительности для организации информационной безопасности  - 2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</si>
  <si>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</si>
  <si>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</si>
  <si>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</si>
  <si>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</si>
  <si>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</si>
  <si>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</si>
  <si>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</si>
  <si>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</si>
  <si>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</si>
  <si>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</si>
  <si>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</si>
  <si>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</si>
  <si>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</si>
  <si>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</si>
  <si>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</si>
  <si>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</si>
  <si>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</si>
  <si>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</si>
  <si>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</si>
  <si>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</si>
  <si>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</si>
  <si>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</si>
  <si>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</si>
  <si>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</si>
  <si>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</si>
  <si>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</si>
  <si>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</si>
  <si>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</si>
  <si>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</si>
  <si>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</si>
  <si>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</si>
  <si>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</si>
  <si>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</si>
  <si>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</si>
  <si>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</si>
  <si>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</si>
  <si>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</si>
  <si>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</si>
  <si>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</si>
  <si>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</si>
  <si>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</si>
  <si>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</si>
  <si>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</si>
  <si>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</si>
  <si>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</si>
  <si>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</si>
  <si>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</si>
  <si>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</si>
  <si>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</si>
  <si>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</si>
  <si>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</si>
  <si>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</si>
  <si>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</si>
  <si>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</si>
  <si>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</si>
  <si>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</si>
  <si>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</si>
  <si>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</si>
  <si>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</si>
  <si>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</si>
  <si>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</si>
  <si>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</si>
  <si>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</si>
  <si>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</si>
  <si>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</si>
  <si>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</si>
  <si>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</si>
  <si>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</si>
  <si>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</si>
  <si>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</si>
  <si>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</si>
  <si>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4,19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</si>
  <si>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</si>
  <si>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</si>
  <si>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</si>
  <si>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</si>
  <si>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</si>
  <si>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</si>
  <si>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2028</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</si>
  <si>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</si>
  <si>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</si>
  <si>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</si>
  <si>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</si>
  <si>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</si>
  <si>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</si>
  <si>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</si>
  <si>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</si>
  <si>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</si>
  <si>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</si>
  <si>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</si>
  <si>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</si>
  <si>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</si>
  <si>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</si>
  <si>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</si>
  <si>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</si>
  <si>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</si>
  <si>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</si>
  <si>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</si>
  <si>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</si>
  <si>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</si>
  <si>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</si>
  <si>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</si>
  <si>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</si>
  <si>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</si>
  <si>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</si>
  <si>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</si>
  <si>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</si>
  <si>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</si>
  <si>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</si>
  <si>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</si>
  <si>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</si>
  <si>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</si>
  <si>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</si>
  <si>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</si>
  <si>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</si>
  <si>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</si>
  <si>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</si>
  <si>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</si>
  <si>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</si>
  <si>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</si>
  <si>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</si>
  <si>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</si>
  <si>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</si>
  <si>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</si>
  <si>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</si>
  <si>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</si>
  <si>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</si>
  <si>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</si>
  <si>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</si>
  <si>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</si>
  <si>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</si>
  <si>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</si>
  <si>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</si>
  <si>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</si>
  <si>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</si>
  <si>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</si>
  <si>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</si>
  <si>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</si>
  <si>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</si>
  <si>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</si>
  <si>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</si>
  <si>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</si>
  <si>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</si>
  <si>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</si>
  <si>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</si>
  <si>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</si>
  <si>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</si>
  <si>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</si>
  <si>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</si>
  <si>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</si>
  <si>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</si>
  <si>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</si>
  <si>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</si>
  <si>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</si>
  <si>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</si>
  <si>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</si>
  <si>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</si>
  <si>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</si>
  <si>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</si>
  <si>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</si>
  <si>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</si>
  <si>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</si>
  <si>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</si>
  <si>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</si>
  <si>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</si>
  <si>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</si>
  <si>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</si>
  <si>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</si>
  <si>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</si>
  <si>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</si>
  <si>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</si>
  <si>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</si>
  <si>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</si>
  <si>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</si>
  <si>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</si>
  <si>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</si>
  <si>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</si>
  <si>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</si>
  <si>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</si>
  <si>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</si>
  <si>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</si>
  <si>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</si>
  <si>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</si>
  <si>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</si>
  <si>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</si>
  <si>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</si>
  <si>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</si>
  <si>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</si>
  <si>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</si>
  <si>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</si>
  <si>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</si>
  <si>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</si>
  <si>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</si>
  <si>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</si>
  <si>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</si>
  <si>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</si>
  <si>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</si>
  <si>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</si>
  <si>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</si>
  <si>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</si>
  <si>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</si>
  <si>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</si>
  <si>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</si>
  <si>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</si>
  <si>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</si>
  <si>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</si>
  <si>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</si>
  <si>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</si>
  <si>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</si>
  <si>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</si>
  <si>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</si>
  <si>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</si>
  <si>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</si>
  <si>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</si>
  <si>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</si>
  <si>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</si>
  <si>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</si>
  <si>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</si>
  <si>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</si>
  <si>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</si>
  <si>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</si>
  <si>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</si>
  <si>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</si>
  <si>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</si>
  <si>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</si>
  <si>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</si>
  <si>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</si>
  <si>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</si>
  <si>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</si>
  <si>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</si>
  <si>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</si>
  <si>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</si>
  <si>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</si>
  <si>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</si>
  <si>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</si>
  <si>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</si>
  <si>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</si>
  <si>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</si>
  <si>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</si>
  <si>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</si>
  <si>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</si>
  <si>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</si>
  <si>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</si>
  <si>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</si>
  <si>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</si>
  <si>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</si>
  <si>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</si>
  <si>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</si>
  <si>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</si>
  <si>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</si>
  <si>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</si>
  <si>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</si>
  <si>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</si>
  <si>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</si>
  <si>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</si>
  <si>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</si>
  <si>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</si>
  <si>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</si>
  <si>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</si>
  <si>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</si>
  <si>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</si>
  <si>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</si>
  <si>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</si>
  <si>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</si>
  <si>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</si>
  <si>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</si>
  <si>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</si>
  <si>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</si>
  <si>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</si>
  <si>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</si>
  <si>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</si>
  <si>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</si>
  <si>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</si>
  <si>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</si>
  <si>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</si>
  <si>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</si>
  <si>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</si>
  <si>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</si>
  <si>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</si>
  <si>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</si>
  <si>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</si>
  <si>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</si>
  <si>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</si>
  <si>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</si>
  <si>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</si>
  <si>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</si>
  <si>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</si>
  <si>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</si>
  <si>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</si>
  <si>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</si>
  <si>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</si>
  <si>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</si>
  <si>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</si>
  <si>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</si>
  <si>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</si>
  <si>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</si>
  <si>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</si>
  <si>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</si>
  <si>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</si>
  <si>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</si>
  <si>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</si>
  <si>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</si>
  <si>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</si>
  <si>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</si>
  <si>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</si>
  <si>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</si>
  <si>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</si>
  <si>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</si>
  <si>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</si>
  <si>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</si>
  <si>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</si>
  <si>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</si>
  <si>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</si>
  <si>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</si>
  <si>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</si>
  <si>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</si>
  <si>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</si>
  <si>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</si>
  <si>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</si>
  <si>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</si>
  <si>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</si>
  <si>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</si>
  <si>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</si>
  <si>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</si>
  <si>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</si>
  <si>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</si>
  <si>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</si>
  <si>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</si>
  <si>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</si>
  <si>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</si>
  <si>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</si>
  <si>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</si>
  <si>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</si>
  <si>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</si>
  <si>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</si>
  <si>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</si>
  <si>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</si>
  <si>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</si>
  <si>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</si>
  <si>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</si>
  <si>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</si>
  <si>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</si>
  <si>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</si>
  <si>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</si>
  <si>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</si>
  <si>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</si>
  <si>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</si>
  <si>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</si>
  <si>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</si>
  <si>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</si>
  <si>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</si>
  <si>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</si>
  <si>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</si>
  <si>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</si>
  <si>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</si>
  <si>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</si>
  <si>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</si>
  <si>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</si>
  <si>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</si>
  <si>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</si>
  <si>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</si>
  <si>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</si>
  <si>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</si>
  <si>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</si>
  <si>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</si>
  <si>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</si>
  <si>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</si>
  <si>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</si>
  <si>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</si>
  <si>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</si>
  <si>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</si>
  <si>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</si>
  <si>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</si>
  <si>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</si>
  <si>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</si>
  <si>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</si>
  <si>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</si>
  <si>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</si>
  <si>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</si>
  <si>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</si>
  <si>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</si>
  <si>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</si>
  <si>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</si>
  <si>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</si>
  <si>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</si>
  <si>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</si>
  <si>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</si>
  <si>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</si>
  <si>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</si>
  <si>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</si>
  <si>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</si>
  <si>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</si>
  <si>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</si>
  <si>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</si>
  <si>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</si>
  <si>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</si>
  <si>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</si>
  <si>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</si>
  <si>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</si>
  <si>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</si>
  <si>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</si>
  <si>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</si>
  <si>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</si>
  <si>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</si>
  <si>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</si>
  <si>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</si>
  <si>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</si>
  <si>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</si>
  <si>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</si>
  <si>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</si>
  <si>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</si>
  <si>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</si>
  <si>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</si>
  <si>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</si>
  <si>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</si>
  <si>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</si>
  <si>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</si>
  <si>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</si>
  <si>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</si>
  <si>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</si>
  <si>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</si>
  <si>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</si>
  <si>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</si>
  <si>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</si>
  <si>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</si>
  <si>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</si>
  <si>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</si>
  <si>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</si>
  <si>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</si>
  <si>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</si>
  <si>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</si>
  <si>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</si>
  <si>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</si>
  <si>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</si>
  <si>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</si>
  <si>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</si>
  <si>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</si>
  <si>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</si>
  <si>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</si>
  <si>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</si>
  <si>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</si>
  <si>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</si>
  <si>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</si>
  <si>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</si>
  <si>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</si>
  <si>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</si>
  <si>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</si>
  <si>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</si>
  <si>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</si>
  <si>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</si>
  <si>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</si>
  <si>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</si>
  <si>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</si>
  <si>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</si>
  <si>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</si>
  <si>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</si>
  <si>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</si>
  <si>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</si>
  <si>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</si>
  <si>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</si>
  <si>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</si>
  <si>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</si>
  <si>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</si>
  <si>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</si>
  <si>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</si>
  <si>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</si>
  <si>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</si>
  <si>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</si>
  <si>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</si>
  <si>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</si>
  <si>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</si>
  <si>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</si>
  <si>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</si>
  <si>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</si>
  <si>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</si>
  <si>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</si>
  <si>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</si>
  <si>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</si>
  <si>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</si>
  <si>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</si>
  <si>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</si>
  <si>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</si>
  <si>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</si>
  <si>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</si>
  <si>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</si>
  <si>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</si>
  <si>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</si>
  <si>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</si>
  <si>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</si>
  <si>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</si>
  <si>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</si>
  <si>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</si>
  <si>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</si>
  <si>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</si>
  <si>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</si>
  <si>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</si>
  <si>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</si>
  <si>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</si>
  <si>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</si>
  <si>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</si>
  <si>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</si>
  <si>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</si>
  <si>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</si>
  <si>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</si>
  <si>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</si>
  <si>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</si>
  <si>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</si>
  <si>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</si>
  <si>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</si>
  <si>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</si>
  <si>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</si>
  <si>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</si>
  <si>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</si>
  <si>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</si>
  <si>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</si>
  <si>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</si>
  <si>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</si>
  <si>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</si>
  <si>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</si>
  <si>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</si>
  <si>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</si>
  <si>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</si>
  <si>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</si>
  <si>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</si>
  <si>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</si>
  <si>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</si>
  <si>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</si>
  <si>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</si>
  <si>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</si>
  <si>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</si>
  <si>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</si>
  <si>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</si>
  <si>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</si>
  <si>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</si>
  <si>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</si>
  <si>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</si>
  <si>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</si>
  <si>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</si>
  <si>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</si>
  <si>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</si>
  <si>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</si>
  <si>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</si>
  <si>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</si>
  <si>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</si>
  <si>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</si>
  <si>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</si>
  <si>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</si>
  <si>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</si>
  <si>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</si>
  <si>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</si>
  <si>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</si>
  <si>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</si>
  <si>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</si>
  <si>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</si>
  <si>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</si>
  <si>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</si>
  <si>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</si>
  <si>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</si>
  <si>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</si>
  <si>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</si>
  <si>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</si>
  <si>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</si>
  <si>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</si>
  <si>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</si>
  <si>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</si>
  <si>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</si>
  <si>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</si>
  <si>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</si>
  <si>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</si>
  <si>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</si>
  <si>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</si>
  <si>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</si>
  <si>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</si>
  <si>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</si>
  <si>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</si>
  <si>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</si>
  <si>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</si>
  <si>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</si>
  <si>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</si>
  <si>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</si>
  <si>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</si>
  <si>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</si>
  <si>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</si>
  <si>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</si>
  <si>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</si>
  <si>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</si>
  <si>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</si>
  <si>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</si>
  <si>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</si>
  <si>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</si>
  <si>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</si>
  <si>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</si>
  <si>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</si>
  <si>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</si>
  <si>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</si>
  <si>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</si>
  <si>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Сервисный маршрутизатор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</si>
  <si>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 xml:space="preserve">Приобретение  маршрутизатор средней производительности для организации информационной безопасности  - 2 ед. в составе:
1. Сервисный маршрутизатор ESR-1500, 4x10/100/1000BASE-T, 4хCombo 10/100/1000BASE-T/1000BASE-X, 4х10GBASE-R SFP+, 4Gb RAM, 1 Gb Flash, 2 слота для модулей питания - 1 шт.
2. Модуль питания PM160-220/12, 220V AC, 160W - 2 шт.
3. Опция IPS/IDS для сервисного маршрутизатора ESR-1500 - 1 шт.
4. Сертификат на консультационные услуги по вопросам эксплуатации оборудования Eltex - ESR-1500 - безлимитное количество обращений 8х5, 1 календарный год - 1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</si>
</sst>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L_ХЭС-504-694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211</v>
      </c>
      <c r="C17" s="214"/>
      <c r="D17" s="222" t="s">
        <v>212</v>
      </c>
      <c r="E17" s="223"/>
      <c r="F17" s="223"/>
      <c r="G17" s="223"/>
      <c r="H17" s="218"/>
      <c r="I17" s="222" t="s">
        <v>213</v>
      </c>
      <c r="J17" s="222" t="s">
        <v>138</v>
      </c>
      <c r="K17" s="222" t="s">
        <v>139</v>
      </c>
      <c r="L17" s="214"/>
      <c r="M17" s="222" t="s">
        <v>190</v>
      </c>
      <c r="N17" s="214"/>
      <c r="O17" s="222" t="s">
        <v>141</v>
      </c>
      <c r="P17" s="214"/>
      <c r="Q17" s="222" t="s">
        <v>142</v>
      </c>
      <c r="R17" s="224" t="s">
        <v>143</v>
      </c>
      <c r="S17" s="223"/>
      <c r="T17" s="223"/>
      <c r="U17" s="218"/>
      <c r="V17" s="224" t="s">
        <v>144</v>
      </c>
      <c r="W17" s="223"/>
      <c r="X17" s="223"/>
      <c r="Y17" s="218"/>
      <c r="Z17" s="222" t="s">
        <v>150</v>
      </c>
      <c r="AA17" s="232" t="s">
        <v>151</v>
      </c>
      <c r="AB17" s="222" t="s">
        <v>155</v>
      </c>
      <c r="AC17" s="223"/>
      <c r="AD17" s="218"/>
      <c r="AE17" s="228" t="s">
        <v>156</v>
      </c>
      <c r="AF17" s="223"/>
      <c r="AG17" s="222" t="s">
        <v>157</v>
      </c>
      <c r="AH17" s="223"/>
      <c r="AI17" s="223"/>
      <c r="AJ17" s="223"/>
      <c r="AK17" s="218"/>
    </row>
    <row r="18" spans="1:131" ht="204.75" customHeight="1" x14ac:dyDescent="0.25">
      <c r="A18" s="227"/>
      <c r="B18" s="216"/>
      <c r="C18" s="236"/>
      <c r="D18" s="222" t="s">
        <v>214</v>
      </c>
      <c r="E18" s="222" t="s">
        <v>215</v>
      </c>
      <c r="F18" s="218"/>
      <c r="G18" s="233" t="s">
        <v>216</v>
      </c>
      <c r="H18" s="218"/>
      <c r="I18" s="227"/>
      <c r="J18" s="227"/>
      <c r="K18" s="216"/>
      <c r="L18" s="236"/>
      <c r="M18" s="216"/>
      <c r="N18" s="236"/>
      <c r="O18" s="216"/>
      <c r="P18" s="236"/>
      <c r="Q18" s="210"/>
      <c r="R18" s="222" t="s">
        <v>158</v>
      </c>
      <c r="S18" s="218"/>
      <c r="T18" s="233" t="s">
        <v>217</v>
      </c>
      <c r="U18" s="218"/>
      <c r="V18" s="224" t="s">
        <v>218</v>
      </c>
      <c r="W18" s="218"/>
      <c r="X18" s="222" t="s">
        <v>219</v>
      </c>
      <c r="Y18" s="218"/>
      <c r="Z18" s="210"/>
      <c r="AA18" s="227"/>
      <c r="AB18" s="157" t="s">
        <v>161</v>
      </c>
      <c r="AC18" s="157" t="s">
        <v>162</v>
      </c>
      <c r="AD18" s="154" t="s">
        <v>163</v>
      </c>
      <c r="AE18" s="154" t="s">
        <v>164</v>
      </c>
      <c r="AF18" s="154" t="s">
        <v>165</v>
      </c>
      <c r="AG18" s="222" t="s">
        <v>187</v>
      </c>
      <c r="AH18" s="224" t="s">
        <v>167</v>
      </c>
      <c r="AI18" s="218"/>
      <c r="AJ18" s="222" t="s">
        <v>168</v>
      </c>
      <c r="AK18" s="218"/>
    </row>
    <row r="19" spans="1:131" ht="51.75" customHeight="1" x14ac:dyDescent="0.25">
      <c r="A19" s="210"/>
      <c r="B19" s="154" t="s">
        <v>169</v>
      </c>
      <c r="C19" s="154" t="s">
        <v>170</v>
      </c>
      <c r="D19" s="210"/>
      <c r="E19" s="154" t="s">
        <v>169</v>
      </c>
      <c r="F19" s="154" t="s">
        <v>170</v>
      </c>
      <c r="G19" s="74" t="s">
        <v>171</v>
      </c>
      <c r="H19" s="75" t="s">
        <v>172</v>
      </c>
      <c r="I19" s="210"/>
      <c r="J19" s="210"/>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10"/>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L_ХЭС-504-694</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221</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222</v>
      </c>
      <c r="C17" s="209" t="s">
        <v>223</v>
      </c>
      <c r="D17" s="209" t="s">
        <v>224</v>
      </c>
      <c r="E17" s="209" t="s">
        <v>225</v>
      </c>
      <c r="F17" s="223"/>
      <c r="G17" s="223"/>
      <c r="H17" s="223"/>
      <c r="I17" s="218"/>
      <c r="J17" s="250" t="s">
        <v>226</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120</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L_ХЭС-504-694</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233</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234</v>
      </c>
      <c r="C17" s="256" t="s">
        <v>235</v>
      </c>
      <c r="D17" s="223"/>
      <c r="E17" s="223"/>
      <c r="F17" s="218"/>
      <c r="G17" s="254" t="s">
        <v>236</v>
      </c>
      <c r="H17" s="254" t="s">
        <v>237</v>
      </c>
      <c r="I17" s="253" t="s">
        <v>238</v>
      </c>
      <c r="J17" s="255" t="s">
        <v>239</v>
      </c>
    </row>
    <row r="18" spans="1:10" ht="58.5" customHeight="1" x14ac:dyDescent="0.25">
      <c r="A18" s="227"/>
      <c r="B18" s="227"/>
      <c r="C18" s="257" t="s">
        <v>240</v>
      </c>
      <c r="D18" s="236"/>
      <c r="E18" s="257" t="s">
        <v>241</v>
      </c>
      <c r="F18" s="236"/>
      <c r="G18" s="227"/>
      <c r="H18" s="227"/>
      <c r="I18" s="227"/>
      <c r="J18" s="227"/>
    </row>
    <row r="19" spans="1:10" ht="63.75" customHeight="1" x14ac:dyDescent="0.25">
      <c r="A19" s="210"/>
      <c r="B19" s="210"/>
      <c r="C19" s="163" t="s">
        <v>242</v>
      </c>
      <c r="D19" s="163" t="s">
        <v>243</v>
      </c>
      <c r="E19" s="163" t="s">
        <v>242</v>
      </c>
      <c r="F19" s="163" t="s">
        <v>243</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120</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L_ХЭС-504-694</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311</v>
      </c>
      <c r="C17" s="264" t="s">
        <v>312</v>
      </c>
      <c r="D17" s="214"/>
      <c r="E17" s="263" t="s">
        <v>313</v>
      </c>
      <c r="F17" s="265" t="s">
        <v>314</v>
      </c>
      <c r="G17" s="193"/>
      <c r="H17" s="214"/>
      <c r="I17" s="262" t="s">
        <v>315</v>
      </c>
      <c r="J17" s="223"/>
      <c r="K17" s="223"/>
      <c r="L17" s="223"/>
      <c r="M17" s="262" t="s">
        <v>316</v>
      </c>
      <c r="N17" s="223"/>
      <c r="O17" s="223"/>
      <c r="P17" s="223"/>
      <c r="Q17" s="262" t="s">
        <v>317</v>
      </c>
      <c r="R17" s="223"/>
      <c r="S17" s="223"/>
      <c r="T17" s="223"/>
      <c r="U17" s="262" t="s">
        <v>318</v>
      </c>
      <c r="V17" s="223"/>
      <c r="W17" s="223"/>
      <c r="X17" s="223"/>
      <c r="Y17" s="262" t="s">
        <v>319</v>
      </c>
      <c r="Z17" s="223"/>
      <c r="AA17" s="223"/>
      <c r="AB17" s="223"/>
      <c r="AC17" s="262" t="s">
        <v>320</v>
      </c>
      <c r="AD17" s="223"/>
      <c r="AE17" s="223"/>
      <c r="AF17" s="223"/>
      <c r="AG17" s="261" t="s">
        <v>321</v>
      </c>
      <c r="AH17" s="214"/>
      <c r="AI17" s="261" t="s">
        <v>322</v>
      </c>
      <c r="AJ17" s="125"/>
      <c r="AK17" s="125"/>
    </row>
    <row r="18" spans="1:37" ht="163.5" customHeight="1" x14ac:dyDescent="0.25">
      <c r="A18" s="227"/>
      <c r="B18" s="227"/>
      <c r="C18" s="216"/>
      <c r="D18" s="236"/>
      <c r="E18" s="227"/>
      <c r="F18" s="216"/>
      <c r="G18" s="191"/>
      <c r="H18" s="236"/>
      <c r="I18" s="263" t="s">
        <v>323</v>
      </c>
      <c r="J18" s="218"/>
      <c r="K18" s="263" t="s">
        <v>324</v>
      </c>
      <c r="L18" s="218"/>
      <c r="M18" s="263" t="s">
        <v>323</v>
      </c>
      <c r="N18" s="218"/>
      <c r="O18" s="263" t="s">
        <v>324</v>
      </c>
      <c r="P18" s="218"/>
      <c r="Q18" s="263" t="s">
        <v>323</v>
      </c>
      <c r="R18" s="218"/>
      <c r="S18" s="263" t="s">
        <v>324</v>
      </c>
      <c r="T18" s="218"/>
      <c r="U18" s="263" t="s">
        <v>323</v>
      </c>
      <c r="V18" s="218"/>
      <c r="W18" s="263" t="s">
        <v>324</v>
      </c>
      <c r="X18" s="218"/>
      <c r="Y18" s="263" t="s">
        <v>323</v>
      </c>
      <c r="Z18" s="218"/>
      <c r="AA18" s="263" t="s">
        <v>324</v>
      </c>
      <c r="AB18" s="218"/>
      <c r="AC18" s="263" t="s">
        <v>325</v>
      </c>
      <c r="AD18" s="218"/>
      <c r="AE18" s="263" t="s">
        <v>326</v>
      </c>
      <c r="AF18" s="218"/>
      <c r="AG18" s="216"/>
      <c r="AH18" s="236"/>
      <c r="AI18" s="227"/>
    </row>
    <row r="19" spans="1:37" ht="114" customHeight="1" x14ac:dyDescent="0.25">
      <c r="A19" s="210"/>
      <c r="B19" s="210"/>
      <c r="C19" s="126" t="s">
        <v>327</v>
      </c>
      <c r="D19" s="126" t="s">
        <v>324</v>
      </c>
      <c r="E19" s="210"/>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10"/>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1.7417239</v>
      </c>
      <c r="D21" s="179">
        <f>SUM(D22:D25)</f>
        <v>4.1873587499999996</v>
      </c>
      <c r="E21" s="179">
        <f>SUM(E22:E25)</f>
        <v>0</v>
      </c>
      <c r="F21" s="180">
        <f t="shared" ref="F21:F30" si="0">I21+M21+Q21+U21+Y21</f>
        <v>1.7417239</v>
      </c>
      <c r="G21" s="180">
        <f t="shared" ref="G21:G30" si="1">J21+N21+R21+V21+Z21</f>
        <v>1.7417239</v>
      </c>
      <c r="H21" s="180">
        <f t="shared" ref="H21:AD21" si="2">SUM(H22:H25)</f>
        <v>4.1873587499999996</v>
      </c>
      <c r="I21" s="180">
        <f t="shared" si="2"/>
        <v>1.7417239</v>
      </c>
      <c r="J21" s="180">
        <f t="shared" si="2"/>
        <v>1.7417239</v>
      </c>
      <c r="K21" s="180">
        <f t="shared" si="2"/>
        <v>1.84448561</v>
      </c>
      <c r="L21" s="179">
        <f t="shared" si="2"/>
        <v>1.84448561</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2.34287314</v>
      </c>
      <c r="AD21" s="179">
        <f t="shared" si="2"/>
        <v>2.34287314</v>
      </c>
      <c r="AE21" s="179" t="s">
        <v>66</v>
      </c>
      <c r="AF21" s="179" t="s">
        <v>66</v>
      </c>
      <c r="AG21" s="179">
        <f t="shared" ref="AG21:AG30" si="3">M21+Q21+U21+Y21+AC21</f>
        <v>2.34287314</v>
      </c>
      <c r="AH21" s="180">
        <f t="shared" ref="AH21:AH30" si="4">O21+S21+W21+AA21+AC21</f>
        <v>2.34287314</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1.7417239</v>
      </c>
      <c r="D24" s="181">
        <v>4.1873587499999996</v>
      </c>
      <c r="E24" s="179">
        <v>0</v>
      </c>
      <c r="F24" s="179">
        <f t="shared" si="0"/>
        <v>1.7417239</v>
      </c>
      <c r="G24" s="180">
        <f t="shared" si="1"/>
        <v>1.7417239</v>
      </c>
      <c r="H24" s="180">
        <f>K24+AH24</f>
        <v>4.1873587499999996</v>
      </c>
      <c r="I24" s="179">
        <f>J24</f>
        <v>1.7417239</v>
      </c>
      <c r="J24" s="181">
        <v>1.7417239</v>
      </c>
      <c r="K24" s="179">
        <f>L24</f>
        <v>1.84448561</v>
      </c>
      <c r="L24" s="181">
        <v>1.84448561</v>
      </c>
      <c r="M24" s="179">
        <f>N24</f>
        <v>0</v>
      </c>
      <c r="N24" s="181">
        <v>0</v>
      </c>
      <c r="O24" s="179">
        <f>P24</f>
        <v>0</v>
      </c>
      <c r="P24" s="181">
        <v>0</v>
      </c>
      <c r="Q24" s="179">
        <f>R24</f>
        <v>0</v>
      </c>
      <c r="R24" s="181">
        <v>0</v>
      </c>
      <c r="S24" s="179">
        <f>T24</f>
        <v>0</v>
      </c>
      <c r="T24" s="181">
        <v>0</v>
      </c>
      <c r="U24" s="179">
        <f>V24</f>
        <v>0</v>
      </c>
      <c r="V24" s="181">
        <v>0</v>
      </c>
      <c r="W24" s="179">
        <f>X24</f>
        <v>0</v>
      </c>
      <c r="X24" s="181">
        <v>0</v>
      </c>
      <c r="Y24" s="179">
        <f>Z24</f>
        <v>0</v>
      </c>
      <c r="Z24" s="181">
        <v>0</v>
      </c>
      <c r="AA24" s="179">
        <f>AB24</f>
        <v>0</v>
      </c>
      <c r="AB24" s="181">
        <v>0</v>
      </c>
      <c r="AC24" s="179">
        <f>AD24</f>
        <v>2.34287314</v>
      </c>
      <c r="AD24" s="181">
        <v>2.34287314</v>
      </c>
      <c r="AE24" s="179" t="s">
        <v>66</v>
      </c>
      <c r="AF24" s="131" t="s">
        <v>66</v>
      </c>
      <c r="AG24" s="179">
        <f t="shared" si="3"/>
        <v>2.34287314</v>
      </c>
      <c r="AH24" s="180">
        <f t="shared" si="4"/>
        <v>2.34287314</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2.4891653100000002</v>
      </c>
      <c r="D26" s="179">
        <f>SUM(D27:D30)</f>
        <v>3.4894656199999998</v>
      </c>
      <c r="E26" s="179">
        <f>SUM(E27:E30)</f>
        <v>0</v>
      </c>
      <c r="F26" s="179">
        <f t="shared" si="0"/>
        <v>1.45143658</v>
      </c>
      <c r="G26" s="179">
        <f t="shared" si="1"/>
        <v>1.45143658</v>
      </c>
      <c r="H26" s="179">
        <f t="shared" ref="H26:AD26" si="5">SUM(H27:H30)</f>
        <v>3.4894656199999998</v>
      </c>
      <c r="I26" s="179">
        <f t="shared" si="5"/>
        <v>1.45143658</v>
      </c>
      <c r="J26" s="179">
        <f t="shared" si="5"/>
        <v>1.45143658</v>
      </c>
      <c r="K26" s="179">
        <f t="shared" si="5"/>
        <v>1.53707134</v>
      </c>
      <c r="L26" s="179">
        <f t="shared" si="5"/>
        <v>1.53707134</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1.95239428</v>
      </c>
      <c r="AD26" s="179">
        <f t="shared" si="5"/>
        <v>1.95239428</v>
      </c>
      <c r="AE26" s="179" t="s">
        <v>66</v>
      </c>
      <c r="AF26" s="179" t="s">
        <v>66</v>
      </c>
      <c r="AG26" s="179">
        <f t="shared" si="3"/>
        <v>1.95239428</v>
      </c>
      <c r="AH26" s="180">
        <f t="shared" si="4"/>
        <v>1.95239428</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2.4891653100000002</v>
      </c>
      <c r="D29" s="181">
        <v>3.4894656199999998</v>
      </c>
      <c r="E29" s="179">
        <v>0</v>
      </c>
      <c r="F29" s="179">
        <f t="shared" si="0"/>
        <v>1.45143658</v>
      </c>
      <c r="G29" s="179">
        <f t="shared" si="1"/>
        <v>1.45143658</v>
      </c>
      <c r="H29" s="179">
        <f>K29+AH29</f>
        <v>3.4894656199999998</v>
      </c>
      <c r="I29" s="179">
        <f>J29</f>
        <v>1.45143658</v>
      </c>
      <c r="J29" s="181">
        <v>1.45143658</v>
      </c>
      <c r="K29" s="179">
        <f>L29</f>
        <v>1.53707134</v>
      </c>
      <c r="L29" s="181">
        <v>1.53707134</v>
      </c>
      <c r="M29" s="179">
        <f>N29</f>
        <v>0</v>
      </c>
      <c r="N29" s="181">
        <v>0</v>
      </c>
      <c r="O29" s="179">
        <f>P29</f>
        <v>0</v>
      </c>
      <c r="P29" s="181">
        <v>0</v>
      </c>
      <c r="Q29" s="179">
        <f>R29</f>
        <v>0</v>
      </c>
      <c r="R29" s="181">
        <v>0</v>
      </c>
      <c r="S29" s="179">
        <f>T29</f>
        <v>0</v>
      </c>
      <c r="T29" s="181">
        <v>0</v>
      </c>
      <c r="U29" s="179">
        <f>V29</f>
        <v>0</v>
      </c>
      <c r="V29" s="181">
        <v>0</v>
      </c>
      <c r="W29" s="179">
        <f>X29</f>
        <v>0</v>
      </c>
      <c r="X29" s="181">
        <v>0</v>
      </c>
      <c r="Y29" s="179">
        <f>Z29</f>
        <v>0</v>
      </c>
      <c r="Z29" s="181">
        <v>0</v>
      </c>
      <c r="AA29" s="179">
        <f>AB29</f>
        <v>0</v>
      </c>
      <c r="AB29" s="181">
        <v>0</v>
      </c>
      <c r="AC29" s="179">
        <f>AD29</f>
        <v>1.95239428</v>
      </c>
      <c r="AD29" s="181">
        <v>1.95239428</v>
      </c>
      <c r="AE29" s="179" t="s">
        <v>66</v>
      </c>
      <c r="AF29" s="131" t="s">
        <v>66</v>
      </c>
      <c r="AG29" s="179">
        <f t="shared" si="3"/>
        <v>1.95239428</v>
      </c>
      <c r="AH29" s="180">
        <f t="shared" si="4"/>
        <v>1.95239428</v>
      </c>
      <c r="AI29" s="180" t="s">
        <v>66</v>
      </c>
    </row>
    <row r="30" spans="1:37" ht="24" customHeight="1" x14ac:dyDescent="0.25">
      <c r="A30" s="129" t="s">
        <v>370</v>
      </c>
      <c r="B30" s="130" t="s">
        <v>371</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2.4891653100000002</v>
      </c>
      <c r="D70" s="179">
        <f>D26</f>
        <v>3.4894656199999998</v>
      </c>
      <c r="E70" s="179">
        <f>E26</f>
        <v>0</v>
      </c>
      <c r="F70" s="179">
        <f t="shared" ref="F70:F80" si="6">I70+M70+Q70+U70+Y70</f>
        <v>1.45143658</v>
      </c>
      <c r="G70" s="179">
        <f t="shared" ref="G70:G80" si="7">J70+N70+R70+V70+Z70</f>
        <v>1.45143658</v>
      </c>
      <c r="H70" s="179">
        <f t="shared" ref="H70:AD70" si="8">H26</f>
        <v>3.4894656199999998</v>
      </c>
      <c r="I70" s="179">
        <f t="shared" si="8"/>
        <v>1.45143658</v>
      </c>
      <c r="J70" s="179">
        <f t="shared" si="8"/>
        <v>1.45143658</v>
      </c>
      <c r="K70" s="179">
        <f t="shared" si="8"/>
        <v>1.53707134</v>
      </c>
      <c r="L70" s="179">
        <f t="shared" si="8"/>
        <v>1.53707134</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1.95239428</v>
      </c>
      <c r="AD70" s="179">
        <f t="shared" si="8"/>
        <v>1.95239428</v>
      </c>
      <c r="AE70" s="179" t="s">
        <v>66</v>
      </c>
      <c r="AF70" s="179" t="s">
        <v>66</v>
      </c>
      <c r="AG70" s="179">
        <f t="shared" ref="AG70:AG80" si="9">M70+Q70+U70+Y70+AC70</f>
        <v>1.95239428</v>
      </c>
      <c r="AH70" s="180">
        <f t="shared" ref="AH70:AH80" si="10">O70+S70+W70+AA70+AC70</f>
        <v>1.95239428</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7</v>
      </c>
      <c r="D80" s="181">
        <v>2</v>
      </c>
      <c r="E80" s="179">
        <v>0</v>
      </c>
      <c r="F80" s="179">
        <f t="shared" si="6"/>
        <v>4</v>
      </c>
      <c r="G80" s="179">
        <f t="shared" si="7"/>
        <v>4</v>
      </c>
      <c r="H80" s="179">
        <f>K80+AH80</f>
        <v>2</v>
      </c>
      <c r="I80" s="179">
        <f>J80</f>
        <v>4</v>
      </c>
      <c r="J80" s="181">
        <v>4</v>
      </c>
      <c r="K80" s="179">
        <f>L80</f>
        <v>1</v>
      </c>
      <c r="L80" s="181">
        <v>1</v>
      </c>
      <c r="M80" s="179">
        <f>N80</f>
        <v>0</v>
      </c>
      <c r="N80" s="181">
        <v>0</v>
      </c>
      <c r="O80" s="179">
        <f>P80</f>
        <v>0</v>
      </c>
      <c r="P80" s="181">
        <v>0</v>
      </c>
      <c r="Q80" s="179">
        <f>R80</f>
        <v>0</v>
      </c>
      <c r="R80" s="181">
        <v>0</v>
      </c>
      <c r="S80" s="179">
        <f>T80</f>
        <v>0</v>
      </c>
      <c r="T80" s="181">
        <v>0</v>
      </c>
      <c r="U80" s="179">
        <f>V80</f>
        <v>0</v>
      </c>
      <c r="V80" s="181">
        <v>0</v>
      </c>
      <c r="W80" s="179">
        <f>X80</f>
        <v>0</v>
      </c>
      <c r="X80" s="181">
        <v>0</v>
      </c>
      <c r="Y80" s="179">
        <f>Z80</f>
        <v>0</v>
      </c>
      <c r="Z80" s="181">
        <v>0</v>
      </c>
      <c r="AA80" s="179">
        <f>AB80</f>
        <v>0</v>
      </c>
      <c r="AB80" s="181">
        <v>0</v>
      </c>
      <c r="AC80" s="179">
        <f>AD80</f>
        <v>1</v>
      </c>
      <c r="AD80" s="181">
        <v>1</v>
      </c>
      <c r="AE80" s="179" t="s">
        <v>66</v>
      </c>
      <c r="AF80" s="131" t="s">
        <v>66</v>
      </c>
      <c r="AG80" s="179">
        <f t="shared" si="9"/>
        <v>1</v>
      </c>
      <c r="AH80" s="180">
        <f t="shared" si="10"/>
        <v>1</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L_ХЭС-504-694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441</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442</v>
      </c>
      <c r="B17" s="272" t="s">
        <v>443</v>
      </c>
      <c r="C17" s="223"/>
      <c r="D17" s="223"/>
      <c r="E17" s="223"/>
      <c r="F17" s="223"/>
      <c r="G17" s="223"/>
      <c r="H17" s="223"/>
      <c r="I17" s="223"/>
      <c r="J17" s="223"/>
      <c r="K17" s="223"/>
      <c r="L17" s="223"/>
      <c r="M17" s="223"/>
      <c r="N17" s="223"/>
      <c r="O17" s="223"/>
      <c r="P17" s="223"/>
      <c r="Q17" s="223"/>
      <c r="R17" s="218"/>
      <c r="S17" s="272" t="s">
        <v>444</v>
      </c>
      <c r="T17" s="223"/>
      <c r="U17" s="218"/>
      <c r="V17" s="271" t="s">
        <v>445</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446</v>
      </c>
      <c r="C18" s="272" t="s">
        <v>447</v>
      </c>
      <c r="D18" s="272" t="s">
        <v>448</v>
      </c>
      <c r="E18" s="218"/>
      <c r="F18" s="272" t="s">
        <v>449</v>
      </c>
      <c r="G18" s="272" t="s">
        <v>450</v>
      </c>
      <c r="H18" s="273" t="s">
        <v>451</v>
      </c>
      <c r="I18" s="218"/>
      <c r="J18" s="253" t="s">
        <v>452</v>
      </c>
      <c r="K18" s="253" t="s">
        <v>453</v>
      </c>
      <c r="L18" s="218"/>
      <c r="M18" s="253" t="s">
        <v>454</v>
      </c>
      <c r="N18" s="218"/>
      <c r="O18" s="273" t="s">
        <v>455</v>
      </c>
      <c r="P18" s="253" t="s">
        <v>456</v>
      </c>
      <c r="Q18" s="253" t="s">
        <v>457</v>
      </c>
      <c r="R18" s="218"/>
      <c r="S18" s="272" t="s">
        <v>458</v>
      </c>
      <c r="T18" s="253" t="s">
        <v>459</v>
      </c>
      <c r="U18" s="218"/>
      <c r="V18" s="254" t="s">
        <v>460</v>
      </c>
      <c r="W18" s="223"/>
      <c r="X18" s="218"/>
      <c r="Y18" s="272" t="s">
        <v>461</v>
      </c>
      <c r="Z18" s="272" t="s">
        <v>462</v>
      </c>
      <c r="AA18" s="272" t="s">
        <v>463</v>
      </c>
      <c r="AB18" s="218"/>
      <c r="AC18" s="272" t="s">
        <v>464</v>
      </c>
      <c r="AD18" s="272" t="s">
        <v>465</v>
      </c>
      <c r="AE18" s="272" t="s">
        <v>466</v>
      </c>
      <c r="AF18" s="272" t="s">
        <v>467</v>
      </c>
      <c r="AG18" s="218"/>
      <c r="AH18" s="272" t="s">
        <v>468</v>
      </c>
      <c r="AI18" s="272" t="s">
        <v>469</v>
      </c>
      <c r="AJ18" s="275" t="s">
        <v>470</v>
      </c>
      <c r="AK18" s="218"/>
      <c r="AL18" s="275" t="s">
        <v>471</v>
      </c>
      <c r="AM18" s="275" t="s">
        <v>472</v>
      </c>
      <c r="AN18" s="272" t="s">
        <v>473</v>
      </c>
    </row>
    <row r="19" spans="1:40" ht="118.5" customHeight="1" x14ac:dyDescent="0.25">
      <c r="A19" s="210"/>
      <c r="B19" s="210"/>
      <c r="C19" s="210"/>
      <c r="D19" s="169" t="s">
        <v>474</v>
      </c>
      <c r="E19" s="169" t="s">
        <v>475</v>
      </c>
      <c r="F19" s="210"/>
      <c r="G19" s="210"/>
      <c r="H19" s="82" t="s">
        <v>171</v>
      </c>
      <c r="I19" s="82" t="s">
        <v>172</v>
      </c>
      <c r="J19" s="210"/>
      <c r="K19" s="83" t="s">
        <v>476</v>
      </c>
      <c r="L19" s="84" t="s">
        <v>172</v>
      </c>
      <c r="M19" s="162" t="s">
        <v>477</v>
      </c>
      <c r="N19" s="162" t="s">
        <v>478</v>
      </c>
      <c r="O19" s="210"/>
      <c r="P19" s="210"/>
      <c r="Q19" s="162" t="s">
        <v>477</v>
      </c>
      <c r="R19" s="162" t="s">
        <v>478</v>
      </c>
      <c r="S19" s="210"/>
      <c r="T19" s="162" t="s">
        <v>477</v>
      </c>
      <c r="U19" s="162" t="s">
        <v>478</v>
      </c>
      <c r="V19" s="164" t="s">
        <v>479</v>
      </c>
      <c r="W19" s="164" t="s">
        <v>480</v>
      </c>
      <c r="X19" s="164" t="s">
        <v>481</v>
      </c>
      <c r="Y19" s="210"/>
      <c r="Z19" s="210"/>
      <c r="AA19" s="162" t="s">
        <v>477</v>
      </c>
      <c r="AB19" s="162" t="s">
        <v>478</v>
      </c>
      <c r="AC19" s="210"/>
      <c r="AD19" s="210"/>
      <c r="AE19" s="210"/>
      <c r="AF19" s="170" t="s">
        <v>482</v>
      </c>
      <c r="AG19" s="169" t="s">
        <v>483</v>
      </c>
      <c r="AH19" s="210"/>
      <c r="AI19" s="210"/>
      <c r="AJ19" s="171" t="s">
        <v>479</v>
      </c>
      <c r="AK19" s="171" t="s">
        <v>484</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120</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L_ХЭС-504-694</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485</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L_ХЭС-504-694</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6" zoomScale="90" zoomScaleNormal="80" zoomScaleSheetLayoutView="90" workbookViewId="0">
      <selection activeCell="C23" sqref="C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L_ХЭС-504-694</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608</v>
      </c>
    </row>
    <row r="23" spans="1:18" ht="157.5" customHeight="1" x14ac:dyDescent="0.25">
      <c r="A23" s="61">
        <v>5</v>
      </c>
      <c r="B23" s="67" t="s">
        <v>81</v>
      </c>
      <c r="C23" s="177" t="s">
        <v>609</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607</v>
      </c>
    </row>
    <row r="27" spans="1:18" ht="15.75" customHeight="1" x14ac:dyDescent="0.25">
      <c r="A27" s="61">
        <v>9</v>
      </c>
      <c r="B27" s="67" t="s">
        <v>86</v>
      </c>
      <c r="C27" s="177" t="s">
        <v>87</v>
      </c>
    </row>
    <row r="28" spans="1:18" ht="63" customHeight="1" x14ac:dyDescent="0.25">
      <c r="A28" s="61">
        <v>10</v>
      </c>
      <c r="B28" s="66" t="s">
        <v>88</v>
      </c>
      <c r="C28" s="177" t="s">
        <v>87</v>
      </c>
    </row>
    <row r="29" spans="1:18" ht="63" customHeight="1" x14ac:dyDescent="0.25">
      <c r="A29" s="61">
        <v>11</v>
      </c>
      <c r="B29" s="66" t="s">
        <v>89</v>
      </c>
      <c r="C29" s="177" t="s">
        <v>90</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L_ХЭС-504-694</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102</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103</v>
      </c>
      <c r="C19" s="214"/>
      <c r="D19" s="215" t="s">
        <v>104</v>
      </c>
      <c r="E19" s="212" t="s">
        <v>105</v>
      </c>
      <c r="F19" s="209" t="s">
        <v>106</v>
      </c>
      <c r="G19" s="212" t="s">
        <v>107</v>
      </c>
      <c r="H19" s="209" t="s">
        <v>108</v>
      </c>
      <c r="I19" s="209" t="s">
        <v>109</v>
      </c>
      <c r="J19" s="209" t="s">
        <v>110</v>
      </c>
      <c r="K19" s="209" t="s">
        <v>111</v>
      </c>
      <c r="L19" s="209" t="s">
        <v>112</v>
      </c>
      <c r="M19" s="209" t="s">
        <v>113</v>
      </c>
      <c r="N19" s="209" t="s">
        <v>114</v>
      </c>
      <c r="O19" s="218"/>
      <c r="P19" s="217" t="s">
        <v>115</v>
      </c>
      <c r="Q19" s="48"/>
      <c r="R19" s="48"/>
      <c r="S19" s="48"/>
      <c r="T19" s="48"/>
      <c r="U19" s="48"/>
      <c r="V19" s="48"/>
    </row>
    <row r="20" spans="1:25" s="149" customFormat="1" ht="117" customHeight="1" x14ac:dyDescent="0.2">
      <c r="A20" s="210"/>
      <c r="B20" s="68" t="s">
        <v>116</v>
      </c>
      <c r="C20" s="68" t="s">
        <v>117</v>
      </c>
      <c r="D20" s="216"/>
      <c r="E20" s="210"/>
      <c r="F20" s="210"/>
      <c r="G20" s="210"/>
      <c r="H20" s="210"/>
      <c r="I20" s="210"/>
      <c r="J20" s="210"/>
      <c r="K20" s="210"/>
      <c r="L20" s="210"/>
      <c r="M20" s="210"/>
      <c r="N20" s="151" t="s">
        <v>118</v>
      </c>
      <c r="O20" s="68" t="s">
        <v>119</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L_ХЭС-504-694</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121</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122</v>
      </c>
      <c r="C19" s="214"/>
      <c r="D19" s="215" t="s">
        <v>123</v>
      </c>
      <c r="E19" s="212" t="s">
        <v>124</v>
      </c>
      <c r="F19" s="209" t="s">
        <v>125</v>
      </c>
      <c r="G19" s="209" t="s">
        <v>126</v>
      </c>
      <c r="H19" s="209" t="s">
        <v>127</v>
      </c>
      <c r="I19" s="209" t="s">
        <v>128</v>
      </c>
      <c r="J19" s="209" t="s">
        <v>129</v>
      </c>
      <c r="K19" s="209" t="s">
        <v>130</v>
      </c>
      <c r="L19" s="209" t="s">
        <v>131</v>
      </c>
      <c r="M19" s="209" t="s">
        <v>132</v>
      </c>
      <c r="N19" s="218"/>
      <c r="O19" s="220" t="s">
        <v>133</v>
      </c>
      <c r="P19" s="48"/>
      <c r="Q19" s="48"/>
      <c r="R19" s="48"/>
      <c r="S19" s="48"/>
      <c r="T19" s="48"/>
      <c r="U19" s="48"/>
    </row>
    <row r="20" spans="1:24" s="149" customFormat="1" ht="137.25" customHeight="1" x14ac:dyDescent="0.2">
      <c r="A20" s="210"/>
      <c r="B20" s="68" t="s">
        <v>116</v>
      </c>
      <c r="C20" s="68" t="s">
        <v>117</v>
      </c>
      <c r="D20" s="216"/>
      <c r="E20" s="210"/>
      <c r="F20" s="210"/>
      <c r="G20" s="210"/>
      <c r="H20" s="210"/>
      <c r="I20" s="210"/>
      <c r="J20" s="210"/>
      <c r="K20" s="210"/>
      <c r="L20" s="210"/>
      <c r="M20" s="151" t="s">
        <v>134</v>
      </c>
      <c r="N20" s="68" t="s">
        <v>135</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L_ХЭС-504-694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137</v>
      </c>
      <c r="C17" s="214"/>
      <c r="D17" s="222" t="s">
        <v>138</v>
      </c>
      <c r="E17" s="222" t="s">
        <v>139</v>
      </c>
      <c r="F17" s="214"/>
      <c r="G17" s="222" t="s">
        <v>140</v>
      </c>
      <c r="H17" s="214"/>
      <c r="I17" s="222" t="s">
        <v>141</v>
      </c>
      <c r="J17" s="214"/>
      <c r="K17" s="222" t="s">
        <v>142</v>
      </c>
      <c r="L17" s="224" t="s">
        <v>143</v>
      </c>
      <c r="M17" s="223"/>
      <c r="N17" s="223"/>
      <c r="O17" s="218"/>
      <c r="P17" s="224" t="s">
        <v>144</v>
      </c>
      <c r="Q17" s="223"/>
      <c r="R17" s="223"/>
      <c r="S17" s="218"/>
      <c r="T17" s="233" t="s">
        <v>145</v>
      </c>
      <c r="U17" s="225" t="s">
        <v>146</v>
      </c>
      <c r="V17" s="232" t="s">
        <v>147</v>
      </c>
      <c r="W17" s="234" t="s">
        <v>148</v>
      </c>
      <c r="X17" s="235" t="s">
        <v>149</v>
      </c>
      <c r="Y17" s="222" t="s">
        <v>150</v>
      </c>
      <c r="Z17" s="232" t="s">
        <v>151</v>
      </c>
      <c r="AA17" s="229" t="s">
        <v>152</v>
      </c>
      <c r="AB17" s="214"/>
      <c r="AC17" s="229" t="s">
        <v>153</v>
      </c>
      <c r="AD17" s="214"/>
      <c r="AE17" s="226" t="s">
        <v>154</v>
      </c>
      <c r="AF17" s="222" t="s">
        <v>155</v>
      </c>
      <c r="AG17" s="223"/>
      <c r="AH17" s="218"/>
      <c r="AI17" s="228" t="s">
        <v>156</v>
      </c>
      <c r="AJ17" s="223"/>
      <c r="AK17" s="222" t="s">
        <v>157</v>
      </c>
      <c r="AL17" s="223"/>
      <c r="AM17" s="223"/>
      <c r="AN17" s="223"/>
      <c r="AO17" s="218"/>
    </row>
    <row r="18" spans="1:135" ht="147" customHeight="1" x14ac:dyDescent="0.25">
      <c r="A18" s="227"/>
      <c r="B18" s="216"/>
      <c r="C18" s="236"/>
      <c r="D18" s="227"/>
      <c r="E18" s="216"/>
      <c r="F18" s="236"/>
      <c r="G18" s="216"/>
      <c r="H18" s="236"/>
      <c r="I18" s="216"/>
      <c r="J18" s="236"/>
      <c r="K18" s="210"/>
      <c r="L18" s="222" t="s">
        <v>158</v>
      </c>
      <c r="M18" s="218"/>
      <c r="N18" s="222" t="s">
        <v>159</v>
      </c>
      <c r="O18" s="218"/>
      <c r="P18" s="224" t="s">
        <v>158</v>
      </c>
      <c r="Q18" s="218"/>
      <c r="R18" s="225" t="s">
        <v>160</v>
      </c>
      <c r="S18" s="214"/>
      <c r="T18" s="210"/>
      <c r="U18" s="227"/>
      <c r="V18" s="227"/>
      <c r="W18" s="227"/>
      <c r="X18" s="210"/>
      <c r="Y18" s="210"/>
      <c r="Z18" s="227"/>
      <c r="AA18" s="230"/>
      <c r="AB18" s="231"/>
      <c r="AC18" s="230"/>
      <c r="AD18" s="231"/>
      <c r="AE18" s="227"/>
      <c r="AF18" s="157" t="s">
        <v>161</v>
      </c>
      <c r="AG18" s="157" t="s">
        <v>162</v>
      </c>
      <c r="AH18" s="154" t="s">
        <v>163</v>
      </c>
      <c r="AI18" s="154" t="s">
        <v>164</v>
      </c>
      <c r="AJ18" s="156" t="s">
        <v>165</v>
      </c>
      <c r="AK18" s="222" t="s">
        <v>166</v>
      </c>
      <c r="AL18" s="224" t="s">
        <v>167</v>
      </c>
      <c r="AM18" s="218"/>
      <c r="AN18" s="222" t="s">
        <v>168</v>
      </c>
      <c r="AO18" s="218"/>
    </row>
    <row r="19" spans="1:135"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10"/>
      <c r="AF19" s="154" t="s">
        <v>169</v>
      </c>
      <c r="AG19" s="154" t="s">
        <v>169</v>
      </c>
      <c r="AH19" s="154" t="s">
        <v>169</v>
      </c>
      <c r="AI19" s="154" t="s">
        <v>169</v>
      </c>
      <c r="AJ19" s="154" t="s">
        <v>169</v>
      </c>
      <c r="AK19" s="210"/>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L_ХЭС-504-694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175</v>
      </c>
      <c r="C17" s="214"/>
      <c r="D17" s="222" t="s">
        <v>176</v>
      </c>
      <c r="E17" s="214"/>
      <c r="F17" s="222" t="s">
        <v>177</v>
      </c>
      <c r="G17" s="222" t="s">
        <v>139</v>
      </c>
      <c r="H17" s="214"/>
      <c r="I17" s="222" t="s">
        <v>141</v>
      </c>
      <c r="J17" s="214"/>
      <c r="K17" s="222" t="s">
        <v>178</v>
      </c>
      <c r="L17" s="233" t="s">
        <v>179</v>
      </c>
      <c r="M17" s="214"/>
      <c r="N17" s="222" t="s">
        <v>180</v>
      </c>
      <c r="O17" s="214"/>
      <c r="P17" s="222" t="s">
        <v>181</v>
      </c>
      <c r="Q17" s="214"/>
      <c r="R17" s="222" t="s">
        <v>182</v>
      </c>
      <c r="S17" s="214"/>
      <c r="T17" s="222" t="s">
        <v>183</v>
      </c>
      <c r="U17" s="214"/>
      <c r="V17" s="222" t="s">
        <v>184</v>
      </c>
      <c r="W17" s="214"/>
      <c r="X17" s="222" t="s">
        <v>185</v>
      </c>
      <c r="Y17" s="214"/>
      <c r="Z17" s="232" t="s">
        <v>150</v>
      </c>
      <c r="AA17" s="232" t="s">
        <v>151</v>
      </c>
      <c r="AB17" s="222" t="s">
        <v>155</v>
      </c>
      <c r="AC17" s="223"/>
      <c r="AD17" s="218"/>
      <c r="AE17" s="228" t="s">
        <v>156</v>
      </c>
      <c r="AF17" s="223"/>
      <c r="AG17" s="222" t="s">
        <v>157</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186</v>
      </c>
      <c r="AC18" s="154" t="s">
        <v>162</v>
      </c>
      <c r="AD18" s="154" t="s">
        <v>163</v>
      </c>
      <c r="AE18" s="154" t="s">
        <v>164</v>
      </c>
      <c r="AF18" s="154" t="s">
        <v>165</v>
      </c>
      <c r="AG18" s="222" t="s">
        <v>187</v>
      </c>
      <c r="AH18" s="224" t="s">
        <v>167</v>
      </c>
      <c r="AI18" s="218"/>
      <c r="AJ18" s="222" t="s">
        <v>168</v>
      </c>
      <c r="AK18" s="218"/>
    </row>
    <row r="19" spans="1:37" ht="60" customHeight="1" x14ac:dyDescent="0.25">
      <c r="A19" s="210"/>
      <c r="B19" s="107" t="s">
        <v>169</v>
      </c>
      <c r="C19" s="107" t="s">
        <v>170</v>
      </c>
      <c r="D19" s="107" t="s">
        <v>169</v>
      </c>
      <c r="E19" s="107" t="s">
        <v>170</v>
      </c>
      <c r="F19" s="210"/>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10"/>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L_ХЭС-504-694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189</v>
      </c>
      <c r="C17" s="214"/>
      <c r="D17" s="222" t="s">
        <v>138</v>
      </c>
      <c r="E17" s="222" t="s">
        <v>139</v>
      </c>
      <c r="F17" s="214"/>
      <c r="G17" s="222" t="s">
        <v>190</v>
      </c>
      <c r="H17" s="214"/>
      <c r="I17" s="222" t="s">
        <v>141</v>
      </c>
      <c r="J17" s="214"/>
      <c r="K17" s="222" t="s">
        <v>142</v>
      </c>
      <c r="L17" s="222" t="s">
        <v>191</v>
      </c>
      <c r="M17" s="214"/>
      <c r="N17" s="222" t="s">
        <v>144</v>
      </c>
      <c r="O17" s="223"/>
      <c r="P17" s="223"/>
      <c r="Q17" s="218"/>
      <c r="R17" s="232" t="s">
        <v>150</v>
      </c>
      <c r="S17" s="222" t="s">
        <v>151</v>
      </c>
      <c r="T17" s="244" t="s">
        <v>192</v>
      </c>
      <c r="U17" s="214"/>
      <c r="V17" s="229" t="s">
        <v>193</v>
      </c>
      <c r="W17" s="214"/>
      <c r="X17" s="226" t="s">
        <v>194</v>
      </c>
      <c r="Y17" s="229" t="s">
        <v>152</v>
      </c>
      <c r="Z17" s="214"/>
      <c r="AA17" s="229" t="s">
        <v>153</v>
      </c>
      <c r="AB17" s="214"/>
      <c r="AC17" s="226" t="s">
        <v>154</v>
      </c>
      <c r="AD17" s="222" t="s">
        <v>155</v>
      </c>
      <c r="AE17" s="223"/>
      <c r="AF17" s="218"/>
      <c r="AG17" s="228" t="s">
        <v>156</v>
      </c>
      <c r="AH17" s="223"/>
      <c r="AI17" s="222" t="s">
        <v>157</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158</v>
      </c>
      <c r="O18" s="218"/>
      <c r="P18" s="225" t="s">
        <v>195</v>
      </c>
      <c r="Q18" s="214"/>
      <c r="R18" s="227"/>
      <c r="S18" s="210"/>
      <c r="T18" s="216"/>
      <c r="U18" s="236"/>
      <c r="V18" s="230"/>
      <c r="W18" s="231"/>
      <c r="X18" s="227"/>
      <c r="Y18" s="230"/>
      <c r="Z18" s="231"/>
      <c r="AA18" s="230"/>
      <c r="AB18" s="231"/>
      <c r="AC18" s="227"/>
      <c r="AD18" s="157" t="s">
        <v>161</v>
      </c>
      <c r="AE18" s="157" t="s">
        <v>162</v>
      </c>
      <c r="AF18" s="154" t="s">
        <v>163</v>
      </c>
      <c r="AG18" s="154" t="s">
        <v>164</v>
      </c>
      <c r="AH18" s="154" t="s">
        <v>165</v>
      </c>
      <c r="AI18" s="222" t="s">
        <v>187</v>
      </c>
      <c r="AJ18" s="224" t="s">
        <v>167</v>
      </c>
      <c r="AK18" s="218"/>
      <c r="AL18" s="222" t="s">
        <v>168</v>
      </c>
      <c r="AM18" s="218"/>
    </row>
    <row r="19" spans="1:127"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10"/>
      <c r="Y19" s="154" t="s">
        <v>169</v>
      </c>
      <c r="Z19" s="154" t="s">
        <v>170</v>
      </c>
      <c r="AA19" s="154" t="s">
        <v>169</v>
      </c>
      <c r="AB19" s="154" t="s">
        <v>170</v>
      </c>
      <c r="AC19" s="210"/>
      <c r="AD19" s="157" t="s">
        <v>169</v>
      </c>
      <c r="AE19" s="157" t="s">
        <v>169</v>
      </c>
      <c r="AF19" s="154" t="s">
        <v>169</v>
      </c>
      <c r="AG19" s="154" t="s">
        <v>169</v>
      </c>
      <c r="AH19" s="154" t="s">
        <v>169</v>
      </c>
      <c r="AI19" s="210"/>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L_ХЭС-504-694</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маршрутизатор средней производительности для организации информационной безопасности  - 2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199</v>
      </c>
      <c r="C17" s="214"/>
      <c r="D17" s="222" t="s">
        <v>200</v>
      </c>
      <c r="E17" s="214"/>
      <c r="F17" s="222" t="s">
        <v>112</v>
      </c>
      <c r="G17" s="223"/>
      <c r="H17" s="223"/>
      <c r="I17" s="218"/>
      <c r="J17" s="222" t="s">
        <v>139</v>
      </c>
      <c r="K17" s="214"/>
      <c r="L17" s="222" t="s">
        <v>141</v>
      </c>
      <c r="M17" s="214"/>
      <c r="N17" s="232" t="s">
        <v>201</v>
      </c>
      <c r="O17" s="222" t="s">
        <v>202</v>
      </c>
      <c r="P17" s="214"/>
      <c r="Q17" s="222" t="s">
        <v>203</v>
      </c>
      <c r="R17" s="214"/>
      <c r="S17" s="222" t="s">
        <v>204</v>
      </c>
      <c r="T17" s="214"/>
      <c r="U17" s="233" t="s">
        <v>205</v>
      </c>
      <c r="V17" s="214"/>
      <c r="W17" s="222" t="s">
        <v>150</v>
      </c>
      <c r="X17" s="222" t="s">
        <v>206</v>
      </c>
      <c r="Y17" s="233" t="s">
        <v>207</v>
      </c>
      <c r="Z17" s="214"/>
      <c r="AA17" s="226" t="s">
        <v>152</v>
      </c>
      <c r="AB17" s="214"/>
      <c r="AC17" s="226" t="s">
        <v>153</v>
      </c>
      <c r="AD17" s="214"/>
      <c r="AE17" s="226" t="s">
        <v>154</v>
      </c>
      <c r="AF17" s="222" t="s">
        <v>155</v>
      </c>
      <c r="AG17" s="223"/>
      <c r="AH17" s="218"/>
      <c r="AI17" s="228" t="s">
        <v>156</v>
      </c>
      <c r="AJ17" s="223"/>
      <c r="AK17" s="222" t="s">
        <v>157</v>
      </c>
      <c r="AL17" s="223"/>
      <c r="AM17" s="223"/>
      <c r="AN17" s="223"/>
      <c r="AO17" s="218"/>
    </row>
    <row r="18" spans="1:41" ht="216" customHeight="1" x14ac:dyDescent="0.25">
      <c r="A18" s="227"/>
      <c r="B18" s="216"/>
      <c r="C18" s="236"/>
      <c r="D18" s="216"/>
      <c r="E18" s="236"/>
      <c r="F18" s="222" t="s">
        <v>208</v>
      </c>
      <c r="G18" s="218"/>
      <c r="H18" s="222" t="s">
        <v>209</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161</v>
      </c>
      <c r="AG18" s="157" t="s">
        <v>162</v>
      </c>
      <c r="AH18" s="154" t="s">
        <v>163</v>
      </c>
      <c r="AI18" s="154" t="s">
        <v>164</v>
      </c>
      <c r="AJ18" s="154" t="s">
        <v>165</v>
      </c>
      <c r="AK18" s="222" t="s">
        <v>187</v>
      </c>
      <c r="AL18" s="224" t="s">
        <v>167</v>
      </c>
      <c r="AM18" s="218"/>
      <c r="AN18" s="222" t="s">
        <v>168</v>
      </c>
      <c r="AO18" s="218"/>
    </row>
    <row r="19" spans="1:41" ht="60" customHeight="1" x14ac:dyDescent="0.25">
      <c r="A19" s="210"/>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10"/>
      <c r="AF19" s="107" t="s">
        <v>169</v>
      </c>
      <c r="AG19" s="74" t="s">
        <v>169</v>
      </c>
      <c r="AH19" s="107" t="s">
        <v>169</v>
      </c>
      <c r="AI19" s="107" t="s">
        <v>169</v>
      </c>
      <c r="AJ19" s="107" t="s">
        <v>169</v>
      </c>
      <c r="AK19" s="210"/>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2023-02-20T02:30:34Z</dcterms:modified>
</cp:coreProperties>
</file>