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K80" i="13"/>
  <c r="I80" i="13"/>
  <c r="F80" i="13" s="1"/>
  <c r="G80" i="13"/>
  <c r="AG79" i="13"/>
  <c r="AC79" i="13"/>
  <c r="AA79" i="13"/>
  <c r="Y79" i="13"/>
  <c r="W79" i="13"/>
  <c r="U79" i="13"/>
  <c r="S79" i="13"/>
  <c r="Q79" i="13"/>
  <c r="O79" i="13"/>
  <c r="AH79" i="13" s="1"/>
  <c r="H79" i="13" s="1"/>
  <c r="M79" i="13"/>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W70" i="13"/>
  <c r="O70" i="13"/>
  <c r="C70" i="13"/>
  <c r="AC30" i="13"/>
  <c r="AA30" i="13"/>
  <c r="Y30" i="13"/>
  <c r="W30" i="13"/>
  <c r="U30" i="13"/>
  <c r="S30" i="13"/>
  <c r="Q30" i="13"/>
  <c r="O30" i="13"/>
  <c r="AH30" i="13" s="1"/>
  <c r="M30" i="13"/>
  <c r="AG30" i="13" s="1"/>
  <c r="K30" i="13"/>
  <c r="I30" i="13"/>
  <c r="G30" i="13"/>
  <c r="F30" i="13"/>
  <c r="AC29" i="13"/>
  <c r="AA29" i="13"/>
  <c r="Y29" i="13"/>
  <c r="W29" i="13"/>
  <c r="U29" i="13"/>
  <c r="S29" i="13"/>
  <c r="Q29" i="13"/>
  <c r="O29" i="13"/>
  <c r="AH29" i="13" s="1"/>
  <c r="M29" i="13"/>
  <c r="AG29" i="13" s="1"/>
  <c r="K29" i="13"/>
  <c r="I29" i="13"/>
  <c r="G29" i="13"/>
  <c r="F29" i="13"/>
  <c r="AC28" i="13"/>
  <c r="AA28" i="13"/>
  <c r="Y28" i="13"/>
  <c r="W28" i="13"/>
  <c r="U28" i="13"/>
  <c r="S28" i="13"/>
  <c r="Q28" i="13"/>
  <c r="O28" i="13"/>
  <c r="AH28" i="13" s="1"/>
  <c r="M28" i="13"/>
  <c r="AG28" i="13" s="1"/>
  <c r="K28" i="13"/>
  <c r="H28" i="13" s="1"/>
  <c r="I28" i="13"/>
  <c r="G28" i="13"/>
  <c r="F28" i="13"/>
  <c r="AC27" i="13"/>
  <c r="AA27" i="13"/>
  <c r="AA26" i="13" s="1"/>
  <c r="AA70" i="13" s="1"/>
  <c r="Y27" i="13"/>
  <c r="W27" i="13"/>
  <c r="U27" i="13"/>
  <c r="S27" i="13"/>
  <c r="S26" i="13" s="1"/>
  <c r="S70" i="13" s="1"/>
  <c r="Q27" i="13"/>
  <c r="O27" i="13"/>
  <c r="AH27" i="13" s="1"/>
  <c r="M27" i="13"/>
  <c r="AG27" i="13" s="1"/>
  <c r="K27" i="13"/>
  <c r="H27" i="13" s="1"/>
  <c r="I27" i="13"/>
  <c r="G27" i="13"/>
  <c r="F27" i="13"/>
  <c r="AD26" i="13"/>
  <c r="AD70" i="13" s="1"/>
  <c r="AC26" i="13"/>
  <c r="AC70" i="13" s="1"/>
  <c r="AB26" i="13"/>
  <c r="AB70" i="13" s="1"/>
  <c r="Z26" i="13"/>
  <c r="Z70" i="13" s="1"/>
  <c r="Y26" i="13"/>
  <c r="Y70" i="13" s="1"/>
  <c r="X26" i="13"/>
  <c r="X70" i="13" s="1"/>
  <c r="W26" i="13"/>
  <c r="V26" i="13"/>
  <c r="V70" i="13" s="1"/>
  <c r="U26" i="13"/>
  <c r="U70" i="13" s="1"/>
  <c r="T26" i="13"/>
  <c r="T70" i="13" s="1"/>
  <c r="R26" i="13"/>
  <c r="R70" i="13" s="1"/>
  <c r="Q26" i="13"/>
  <c r="Q70" i="13" s="1"/>
  <c r="P26" i="13"/>
  <c r="P70" i="13" s="1"/>
  <c r="O26" i="13"/>
  <c r="N26" i="13"/>
  <c r="N70" i="13" s="1"/>
  <c r="M26" i="13"/>
  <c r="M70" i="13" s="1"/>
  <c r="L26" i="13"/>
  <c r="L70" i="13" s="1"/>
  <c r="J26" i="13"/>
  <c r="J70" i="13" s="1"/>
  <c r="I26" i="13"/>
  <c r="F26" i="13" s="1"/>
  <c r="E26" i="13"/>
  <c r="E70" i="13" s="1"/>
  <c r="D26" i="13"/>
  <c r="D70" i="13" s="1"/>
  <c r="C26" i="13"/>
  <c r="AG25" i="13"/>
  <c r="AC25" i="13"/>
  <c r="AA25" i="13"/>
  <c r="Y25" i="13"/>
  <c r="W25" i="13"/>
  <c r="U25" i="13"/>
  <c r="S25" i="13"/>
  <c r="Q25" i="13"/>
  <c r="O25" i="13"/>
  <c r="AH25" i="13" s="1"/>
  <c r="H25" i="13" s="1"/>
  <c r="M25" i="13"/>
  <c r="K25" i="13"/>
  <c r="I25" i="13"/>
  <c r="G25" i="13"/>
  <c r="F25" i="13"/>
  <c r="AG24" i="13"/>
  <c r="AC24" i="13"/>
  <c r="AA24" i="13"/>
  <c r="Y24" i="13"/>
  <c r="W24" i="13"/>
  <c r="U24" i="13"/>
  <c r="S24" i="13"/>
  <c r="Q24" i="13"/>
  <c r="O24" i="13"/>
  <c r="AH24" i="13" s="1"/>
  <c r="H24" i="13" s="1"/>
  <c r="M24" i="13"/>
  <c r="K24" i="13"/>
  <c r="I24" i="13"/>
  <c r="G24" i="13"/>
  <c r="F24" i="13"/>
  <c r="AG23" i="13"/>
  <c r="AC23" i="13"/>
  <c r="AA23" i="13"/>
  <c r="Y23" i="13"/>
  <c r="W23" i="13"/>
  <c r="U23" i="13"/>
  <c r="S23" i="13"/>
  <c r="Q23" i="13"/>
  <c r="O23" i="13"/>
  <c r="AH23" i="13" s="1"/>
  <c r="H23" i="13" s="1"/>
  <c r="M23" i="13"/>
  <c r="K23" i="13"/>
  <c r="I23" i="13"/>
  <c r="G23" i="13"/>
  <c r="F23" i="13"/>
  <c r="AG22" i="13"/>
  <c r="AC22" i="13"/>
  <c r="AA22" i="13"/>
  <c r="Y22" i="13"/>
  <c r="W22" i="13"/>
  <c r="U22" i="13"/>
  <c r="S22" i="13"/>
  <c r="Q22" i="13"/>
  <c r="O22" i="13"/>
  <c r="AH22" i="13" s="1"/>
  <c r="H22" i="13" s="1"/>
  <c r="H21" i="13" s="1"/>
  <c r="M22" i="13"/>
  <c r="K22" i="13"/>
  <c r="I22" i="13"/>
  <c r="G22" i="13"/>
  <c r="F22" i="13"/>
  <c r="AG21" i="13"/>
  <c r="AD21" i="13"/>
  <c r="AC21" i="13"/>
  <c r="AB21" i="13"/>
  <c r="AA21" i="13"/>
  <c r="Z21" i="13"/>
  <c r="Y21" i="13"/>
  <c r="X21" i="13"/>
  <c r="W21" i="13"/>
  <c r="V21" i="13"/>
  <c r="U21" i="13"/>
  <c r="T21" i="13"/>
  <c r="S21" i="13"/>
  <c r="R21" i="13"/>
  <c r="Q21" i="13"/>
  <c r="P21" i="13"/>
  <c r="O21" i="13"/>
  <c r="AH21" i="13" s="1"/>
  <c r="N21" i="13"/>
  <c r="M21" i="13"/>
  <c r="L21" i="13"/>
  <c r="K21" i="13"/>
  <c r="J21" i="13"/>
  <c r="I21" i="13"/>
  <c r="F21" i="13" s="1"/>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9" i="13" l="1"/>
  <c r="H26" i="13" s="1"/>
  <c r="H70" i="13" s="1"/>
  <c r="AH70" i="13"/>
  <c r="AG70" i="13"/>
  <c r="G70" i="13"/>
  <c r="AH26" i="13"/>
  <c r="H30" i="13"/>
  <c r="G26" i="13"/>
  <c r="K26" i="13"/>
  <c r="K70" i="13" s="1"/>
  <c r="AG26" i="13"/>
  <c r="I70" i="13"/>
  <c r="F70" i="13" s="1"/>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<sst xmlns="http://schemas.openxmlformats.org/spreadsheetml/2006/main" count="3418" uniqueCount="611">
  <si>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</si>
  <si>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</si>
  <si>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</si>
  <si>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</si>
  <si>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</si>
  <si>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</si>
  <si>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</si>
  <si>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</si>
  <si>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</si>
  <si>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K_ХЭС-504-449</t>
  </si>
  <si>
    <t>наименование инвестиционного проекта</t>
  </si>
  <si>
    <t>Приобретение серверного оборудования - серверы средней производительности филиала - 4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</si>
  <si>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</si>
  <si>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</si>
  <si>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</si>
  <si>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</si>
  <si>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</si>
  <si>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</si>
  <si>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</si>
  <si>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</si>
  <si>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</si>
  <si>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</si>
  <si>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</si>
  <si>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</si>
  <si>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</si>
  <si>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</si>
  <si>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</si>
  <si>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</si>
  <si>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</si>
  <si>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</si>
  <si>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</si>
  <si>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</si>
  <si>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</si>
  <si>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</si>
  <si>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</si>
  <si>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</si>
  <si>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</si>
  <si>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</si>
  <si>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</si>
  <si>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</si>
  <si>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</si>
  <si>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</si>
  <si>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</si>
  <si>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</si>
  <si>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</si>
  <si>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</si>
  <si>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</si>
  <si>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</si>
  <si>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</si>
  <si>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</si>
  <si>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</si>
  <si>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</si>
  <si>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</si>
  <si>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</si>
  <si>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</si>
  <si>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</si>
  <si>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</si>
  <si>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</si>
  <si>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</si>
  <si>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</si>
  <si>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</si>
  <si>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</si>
  <si>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</si>
  <si>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</si>
  <si>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</si>
  <si>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</si>
  <si>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</si>
  <si>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</si>
  <si>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</si>
  <si>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</si>
  <si>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</si>
  <si>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</si>
  <si>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</si>
  <si>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</si>
  <si>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</si>
  <si>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</si>
  <si>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</si>
  <si>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</si>
  <si>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</si>
  <si>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</si>
  <si>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</si>
  <si>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</si>
  <si>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</si>
  <si>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6,32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</si>
  <si>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</si>
  <si>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</si>
  <si>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</si>
  <si>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2026</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</si>
  <si>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</si>
  <si>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</si>
  <si>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</si>
  <si>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</si>
  <si>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</si>
  <si>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</si>
  <si>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</si>
  <si>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</si>
  <si>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</si>
  <si>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</si>
  <si>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</si>
  <si>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</si>
  <si>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</si>
  <si>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</si>
  <si>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</si>
  <si>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</si>
  <si>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</si>
  <si>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</si>
  <si>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</si>
  <si>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</si>
  <si>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</si>
  <si>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</si>
  <si>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</si>
  <si>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</si>
  <si>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</si>
  <si>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</si>
  <si>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</si>
  <si>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</si>
  <si>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</si>
  <si>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</si>
  <si>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</si>
  <si>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</si>
  <si>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</si>
  <si>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</si>
  <si>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</si>
  <si>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</si>
  <si>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</si>
  <si>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</si>
  <si>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</si>
  <si>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</si>
  <si>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</si>
  <si>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</si>
  <si>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</si>
  <si>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</si>
  <si>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</si>
  <si>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</si>
  <si>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</si>
  <si>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</si>
  <si>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</si>
  <si>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</si>
  <si>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</si>
  <si>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</si>
  <si>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</si>
  <si>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</si>
  <si>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</si>
  <si>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</si>
  <si>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</si>
  <si>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</si>
  <si>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</si>
  <si>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</si>
  <si>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</si>
  <si>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</si>
  <si>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</si>
  <si>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</si>
  <si>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</si>
  <si>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</si>
  <si>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</si>
  <si>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</si>
  <si>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</si>
  <si>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</si>
  <si>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</si>
  <si>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</si>
  <si>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</si>
  <si>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</si>
  <si>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</si>
  <si>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</si>
  <si>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</si>
  <si>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</si>
  <si>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</si>
  <si>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</si>
  <si>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</si>
  <si>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</si>
  <si>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</si>
  <si>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</si>
  <si>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</si>
  <si>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</si>
  <si>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</si>
  <si>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</si>
  <si>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</si>
  <si>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</si>
  <si>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</si>
  <si>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</si>
  <si>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</si>
  <si>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</si>
  <si>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</si>
  <si>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</si>
  <si>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</si>
  <si>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</si>
  <si>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</si>
  <si>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</si>
  <si>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</si>
  <si>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</si>
  <si>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</si>
  <si>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</si>
  <si>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</si>
  <si>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</si>
  <si>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</si>
  <si>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</si>
  <si>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</si>
  <si>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</si>
  <si>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</si>
  <si>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</si>
  <si>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</si>
  <si>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</si>
  <si>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</si>
  <si>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</si>
  <si>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</si>
  <si>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</si>
  <si>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</si>
  <si>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</si>
  <si>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</si>
  <si>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</si>
  <si>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</si>
  <si>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</si>
  <si>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</si>
  <si>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</si>
  <si>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</si>
  <si>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</si>
  <si>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</si>
  <si>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</si>
  <si>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</si>
  <si>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</si>
  <si>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</si>
  <si>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</si>
  <si>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</si>
  <si>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</si>
  <si>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</si>
  <si>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</si>
  <si>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</si>
  <si>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</si>
  <si>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</si>
  <si>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</si>
  <si>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</si>
  <si>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</si>
  <si>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</si>
  <si>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</si>
  <si>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</si>
  <si>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</si>
  <si>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</si>
  <si>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</si>
  <si>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</si>
  <si>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</si>
  <si>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</si>
  <si>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</si>
  <si>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</si>
  <si>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</si>
  <si>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</si>
  <si>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</si>
  <si>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</si>
  <si>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</si>
  <si>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</si>
  <si>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</si>
  <si>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</si>
  <si>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</si>
  <si>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</si>
  <si>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</si>
  <si>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</si>
  <si>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</si>
  <si>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</si>
  <si>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</si>
  <si>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</si>
  <si>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</si>
  <si>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</si>
  <si>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</si>
  <si>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</si>
  <si>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</si>
  <si>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</si>
  <si>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</si>
  <si>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</si>
  <si>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</si>
  <si>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</si>
  <si>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</si>
  <si>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</si>
  <si>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</si>
  <si>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</si>
  <si>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</si>
  <si>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</si>
  <si>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</si>
  <si>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</si>
  <si>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</si>
  <si>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</si>
  <si>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</si>
  <si>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</si>
  <si>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</si>
  <si>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</si>
  <si>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</si>
  <si>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</si>
  <si>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</si>
  <si>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</si>
  <si>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</si>
  <si>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</si>
  <si>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</si>
  <si>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</si>
  <si>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</si>
  <si>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</si>
  <si>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</si>
  <si>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</si>
  <si>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</si>
  <si>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</si>
  <si>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</si>
  <si>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</si>
  <si>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</si>
  <si>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</si>
  <si>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</si>
  <si>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</si>
  <si>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</si>
  <si>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</si>
  <si>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</si>
  <si>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</si>
  <si>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</si>
  <si>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</si>
  <si>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</si>
  <si>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</si>
  <si>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</si>
  <si>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</si>
  <si>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</si>
  <si>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</si>
  <si>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</si>
  <si>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</si>
  <si>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</si>
  <si>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</si>
  <si>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</si>
  <si>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</si>
  <si>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</si>
  <si>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</si>
  <si>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</si>
  <si>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</si>
  <si>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</si>
  <si>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</si>
  <si>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</si>
  <si>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</si>
  <si>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</si>
  <si>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</si>
  <si>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</si>
  <si>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</si>
  <si>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</si>
  <si>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</si>
  <si>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</si>
  <si>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</si>
  <si>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</si>
  <si>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</si>
  <si>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</si>
  <si>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</si>
  <si>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</si>
  <si>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</si>
  <si>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</si>
  <si>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</si>
  <si>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</si>
  <si>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</si>
  <si>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</si>
  <si>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</si>
  <si>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</si>
  <si>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</si>
  <si>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</si>
  <si>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</si>
  <si>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</si>
  <si>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</si>
  <si>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</si>
  <si>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</si>
  <si>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</si>
  <si>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</si>
  <si>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</si>
  <si>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</si>
  <si>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</si>
  <si>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</si>
  <si>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</si>
  <si>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</si>
  <si>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</si>
  <si>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</si>
  <si>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</si>
  <si>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</si>
  <si>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</si>
  <si>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</si>
  <si>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</si>
  <si>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</si>
  <si>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</si>
  <si>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</si>
  <si>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</si>
  <si>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</si>
  <si>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</si>
  <si>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</si>
  <si>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</si>
  <si>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</si>
  <si>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</si>
  <si>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</si>
  <si>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</si>
  <si>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</si>
  <si>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</si>
  <si>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</si>
  <si>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</si>
  <si>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</si>
  <si>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</si>
  <si>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</si>
  <si>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</si>
  <si>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</si>
  <si>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</si>
  <si>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</si>
  <si>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</si>
  <si>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</si>
  <si>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</si>
  <si>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</si>
  <si>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</si>
  <si>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</si>
  <si>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</si>
  <si>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</si>
  <si>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</si>
  <si>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</si>
  <si>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</si>
  <si>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</si>
  <si>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</si>
  <si>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</si>
  <si>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</si>
  <si>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</si>
  <si>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</si>
  <si>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</si>
  <si>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</si>
  <si>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</si>
  <si>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</si>
  <si>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</si>
  <si>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</si>
  <si>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</si>
  <si>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</si>
  <si>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</si>
  <si>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</si>
  <si>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</si>
  <si>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</si>
  <si>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</si>
  <si>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</si>
  <si>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</si>
  <si>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</si>
  <si>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</si>
  <si>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</si>
  <si>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</si>
  <si>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</si>
  <si>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</si>
  <si>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</si>
  <si>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</si>
  <si>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</si>
  <si>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</si>
  <si>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</si>
  <si>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</si>
  <si>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</si>
  <si>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</si>
  <si>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</si>
  <si>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</si>
  <si>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</si>
  <si>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</si>
  <si>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</si>
  <si>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</si>
  <si>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</si>
  <si>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</si>
  <si>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</si>
  <si>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</si>
  <si>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</si>
  <si>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</si>
  <si>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</si>
  <si>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</si>
  <si>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</si>
  <si>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</si>
  <si>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</si>
  <si>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</si>
  <si>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</si>
  <si>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</si>
  <si>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</si>
  <si>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</si>
  <si>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</si>
  <si>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</si>
  <si>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</si>
  <si>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</si>
  <si>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</si>
  <si>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</si>
  <si>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</si>
  <si>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</si>
  <si>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</si>
  <si>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</si>
  <si>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</si>
  <si>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</si>
  <si>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</si>
  <si>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</si>
  <si>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</si>
  <si>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</si>
  <si>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</si>
  <si>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</si>
  <si>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</si>
  <si>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</si>
  <si>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</si>
  <si>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</si>
  <si>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</si>
  <si>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</si>
  <si>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</si>
  <si>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</si>
  <si>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</si>
  <si>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</si>
  <si>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</si>
  <si>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</si>
  <si>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</si>
  <si>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</si>
  <si>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</si>
  <si>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</si>
  <si>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</si>
  <si>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</si>
  <si>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</si>
  <si>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</si>
  <si>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</si>
  <si>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</si>
  <si>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</si>
  <si>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</si>
  <si>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</si>
  <si>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</si>
  <si>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</si>
  <si>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</si>
  <si>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</si>
  <si>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</si>
  <si>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</si>
  <si>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</si>
  <si>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</si>
  <si>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</si>
  <si>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</si>
  <si>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</si>
  <si>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</si>
  <si>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</si>
  <si>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</si>
  <si>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</si>
  <si>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</si>
  <si>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</si>
  <si>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</si>
  <si>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</si>
  <si>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</si>
  <si>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</si>
  <si>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</si>
  <si>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</si>
  <si>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</si>
  <si>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</si>
  <si>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</si>
  <si>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</si>
  <si>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</si>
  <si>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</si>
  <si>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</si>
  <si>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</si>
  <si>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</si>
  <si>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</si>
  <si>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</si>
  <si>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</si>
  <si>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</si>
  <si>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</si>
  <si>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</si>
  <si>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</si>
  <si>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</si>
  <si>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</si>
  <si>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</si>
  <si>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</si>
  <si>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</si>
  <si>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</si>
  <si>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</si>
  <si>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</si>
  <si>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</si>
  <si>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</si>
  <si>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</si>
  <si>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</si>
  <si>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</si>
  <si>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</si>
  <si>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</si>
  <si>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</si>
  <si>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</si>
  <si>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</si>
  <si>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</si>
  <si>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</si>
  <si>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</si>
  <si>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</si>
  <si>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</si>
  <si>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</si>
  <si>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</si>
  <si>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</si>
  <si>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</si>
  <si>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</si>
  <si>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</si>
  <si>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</si>
  <si>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</si>
  <si>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</si>
  <si>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</si>
  <si>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</si>
  <si>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</si>
  <si>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</si>
  <si>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</si>
  <si>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</si>
  <si>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</si>
  <si>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</si>
  <si>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</si>
  <si>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</si>
  <si>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</si>
  <si>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</si>
  <si>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</si>
  <si>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</si>
  <si>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</si>
  <si>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</si>
  <si>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</si>
  <si>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</si>
  <si>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</si>
  <si>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</si>
  <si>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</si>
  <si>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</si>
  <si>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</si>
  <si>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</si>
  <si>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</si>
  <si>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</si>
  <si>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</si>
  <si>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</si>
  <si>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</si>
  <si>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</si>
  <si>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</si>
  <si>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Сервер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</si>
  <si>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</si>
  <si>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серверного оборудования - серверы средней производительности филиала - 4 ед. сервер Shvacher 2U/2x5220R/8x32Gb(UpTo16 DDR4)/4x240Gb SSD SATA/4xGE/9361-16i(2G)+bat./IPMI RU/Bez/2х1200W в составе:
- Платформа 2U/noCPU(UpTo2 LGA3647)/noMEM(To16)/Pas BP/noHDD(To12LFF+4SFF)/4xGE/IPMI RU без блока питания - 1 шт.
- Блок питания 1200W HS (1+1) комплект из двух штук - 1 шт.
- Процессор CPU Intel Xeon Gold 5220R (2.2GHz/35.75Mb/24cores) FC-LGA3647 ОЕМ, TDP 150W, up to 1Tb DDR - 2 шт.
- Радиатор охлаждения процессора 068PS - 2 шт.
- Память Mem DDR4 32GB RDIMM 2933MHz-3200MHz ECC Registered 2Rx4, 1.2V (MultiBrand) - 8 шт.
- Контроллер LSI SAS9361-16I  (PCI-E 3.0 x8, LP), RAID 10, 50,60, 16port (4*intSFF8643), 2GB onboard - 1 шт.
- Модуль резервного сохранения данных контроллера для серий 9361-16i, 9361-24i, 9380 LSI CVPM02 RETAIL - 1 шт.
- Накопитель SSD SNR-ML240, SATA3, 240GB, 2.5", MLC - 4 шт.
- Защитная панель с замком для 2U - 1 шт.
- Кабельный органайзер - 1 шт.
- Кабель Supermicro MINI SAS HD-4 SATA (RA),12G,INT,50/50/60/70,70CM SB,30AWG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</si>
</sst>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2" t="s">
        <v>0</v>
      </c>
      <c r="B1" s="187"/>
      <c r="C1" s="187"/>
    </row>
    <row r="2" spans="1:3" ht="20.25" customHeight="1" x14ac:dyDescent="0.25">
      <c r="A2" s="193" t="s">
        <v>1</v>
      </c>
      <c r="B2" s="187"/>
      <c r="C2" s="187"/>
    </row>
    <row r="3" spans="1:3" ht="18.75" customHeight="1" x14ac:dyDescent="0.25">
      <c r="A3" s="194"/>
      <c r="B3" s="187"/>
      <c r="C3" s="187"/>
    </row>
    <row r="4" spans="1:3" ht="32.25" customHeight="1" x14ac:dyDescent="0.25">
      <c r="A4" s="195" t="s">
        <v>2</v>
      </c>
      <c r="B4" s="190"/>
      <c r="C4" s="190"/>
    </row>
    <row r="5" spans="1:3" ht="15.75" customHeight="1" x14ac:dyDescent="0.25">
      <c r="A5" s="196" t="s">
        <v>3</v>
      </c>
      <c r="B5" s="197"/>
      <c r="C5" s="197"/>
    </row>
    <row r="6" spans="1:3" ht="15.75" customHeight="1" x14ac:dyDescent="0.25">
      <c r="A6" s="188"/>
      <c r="B6" s="187"/>
      <c r="C6" s="187"/>
    </row>
    <row r="7" spans="1:3" ht="15.75" customHeight="1" x14ac:dyDescent="0.25">
      <c r="A7" s="191">
        <v>2723088770</v>
      </c>
      <c r="B7" s="190"/>
      <c r="C7" s="190"/>
    </row>
    <row r="8" spans="1:3" ht="15.75" customHeight="1" x14ac:dyDescent="0.25">
      <c r="A8" s="188" t="s">
        <v>4</v>
      </c>
      <c r="B8" s="187"/>
      <c r="C8" s="187"/>
    </row>
    <row r="9" spans="1:3" ht="15.75" customHeight="1" x14ac:dyDescent="0.25">
      <c r="A9" s="148"/>
      <c r="B9" s="148"/>
      <c r="C9" s="148"/>
    </row>
    <row r="10" spans="1:3" ht="53.25" customHeight="1" x14ac:dyDescent="0.25">
      <c r="A10" s="186"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9" t="s">
        <v>16</v>
      </c>
      <c r="B20" s="190"/>
      <c r="C20" s="190"/>
      <c r="D20" s="190"/>
      <c r="E20" s="190"/>
      <c r="F20" s="190"/>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9" priority="15">
      <formula>ISBLANK($A$4)</formula>
    </cfRule>
  </conditionalFormatting>
  <conditionalFormatting sqref="A7:C7">
    <cfRule type="expression" dxfId="48" priority="9">
      <formula>ISBLANK($A$7)</formula>
    </cfRule>
  </conditionalFormatting>
  <conditionalFormatting sqref="C13:C15">
    <cfRule type="expression" dxfId="47" priority="8">
      <formula>ISBLANK(C13)</formula>
    </cfRule>
  </conditionalFormatting>
  <conditionalFormatting sqref="C16:C17">
    <cfRule type="expression" dxfId="46"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5" priority="3">
      <formula>CELL("защита",A1)</formula>
    </cfRule>
  </conditionalFormatting>
  <conditionalFormatting sqref="A23:F1048576">
    <cfRule type="expression" dxfId="44" priority="4">
      <formula>ISBLANK(A23)</formula>
    </cfRule>
  </conditionalFormatting>
  <conditionalFormatting sqref="A22:F22">
    <cfRule type="expression" dxfId="43" priority="1">
      <formula>CELL("защита",A22)</formula>
    </cfRule>
    <cfRule type="expression" dxfId="42"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24" t="s">
        <v>211</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5" t="s">
        <v>6</v>
      </c>
      <c r="B17" s="232" t="s">
        <v>212</v>
      </c>
      <c r="C17" s="216"/>
      <c r="D17" s="232" t="s">
        <v>213</v>
      </c>
      <c r="E17" s="234"/>
      <c r="F17" s="234"/>
      <c r="G17" s="234"/>
      <c r="H17" s="210"/>
      <c r="I17" s="232" t="s">
        <v>214</v>
      </c>
      <c r="J17" s="232" t="s">
        <v>139</v>
      </c>
      <c r="K17" s="232" t="s">
        <v>140</v>
      </c>
      <c r="L17" s="216"/>
      <c r="M17" s="232" t="s">
        <v>191</v>
      </c>
      <c r="N17" s="216"/>
      <c r="O17" s="232" t="s">
        <v>142</v>
      </c>
      <c r="P17" s="216"/>
      <c r="Q17" s="232" t="s">
        <v>143</v>
      </c>
      <c r="R17" s="225" t="s">
        <v>144</v>
      </c>
      <c r="S17" s="234"/>
      <c r="T17" s="234"/>
      <c r="U17" s="210"/>
      <c r="V17" s="225" t="s">
        <v>145</v>
      </c>
      <c r="W17" s="234"/>
      <c r="X17" s="234"/>
      <c r="Y17" s="210"/>
      <c r="Z17" s="232" t="s">
        <v>151</v>
      </c>
      <c r="AA17" s="227" t="s">
        <v>152</v>
      </c>
      <c r="AB17" s="232" t="s">
        <v>156</v>
      </c>
      <c r="AC17" s="234"/>
      <c r="AD17" s="210"/>
      <c r="AE17" s="236" t="s">
        <v>157</v>
      </c>
      <c r="AF17" s="234"/>
      <c r="AG17" s="232" t="s">
        <v>158</v>
      </c>
      <c r="AH17" s="234"/>
      <c r="AI17" s="234"/>
      <c r="AJ17" s="234"/>
      <c r="AK17" s="210"/>
    </row>
    <row r="18" spans="1:131" ht="204.75" customHeight="1" x14ac:dyDescent="0.25">
      <c r="A18" s="226"/>
      <c r="B18" s="218"/>
      <c r="C18" s="233"/>
      <c r="D18" s="232" t="s">
        <v>215</v>
      </c>
      <c r="E18" s="232" t="s">
        <v>216</v>
      </c>
      <c r="F18" s="210"/>
      <c r="G18" s="228" t="s">
        <v>217</v>
      </c>
      <c r="H18" s="210"/>
      <c r="I18" s="226"/>
      <c r="J18" s="226"/>
      <c r="K18" s="218"/>
      <c r="L18" s="233"/>
      <c r="M18" s="218"/>
      <c r="N18" s="233"/>
      <c r="O18" s="218"/>
      <c r="P18" s="233"/>
      <c r="Q18" s="211"/>
      <c r="R18" s="232" t="s">
        <v>159</v>
      </c>
      <c r="S18" s="210"/>
      <c r="T18" s="228" t="s">
        <v>218</v>
      </c>
      <c r="U18" s="210"/>
      <c r="V18" s="225" t="s">
        <v>219</v>
      </c>
      <c r="W18" s="210"/>
      <c r="X18" s="232" t="s">
        <v>220</v>
      </c>
      <c r="Y18" s="210"/>
      <c r="Z18" s="211"/>
      <c r="AA18" s="226"/>
      <c r="AB18" s="157" t="s">
        <v>162</v>
      </c>
      <c r="AC18" s="157" t="s">
        <v>163</v>
      </c>
      <c r="AD18" s="154" t="s">
        <v>164</v>
      </c>
      <c r="AE18" s="154" t="s">
        <v>165</v>
      </c>
      <c r="AF18" s="154" t="s">
        <v>166</v>
      </c>
      <c r="AG18" s="232" t="s">
        <v>188</v>
      </c>
      <c r="AH18" s="225" t="s">
        <v>168</v>
      </c>
      <c r="AI18" s="210"/>
      <c r="AJ18" s="232" t="s">
        <v>169</v>
      </c>
      <c r="AK18" s="210"/>
    </row>
    <row r="19" spans="1:131" ht="51.75" customHeight="1" x14ac:dyDescent="0.25">
      <c r="A19" s="211"/>
      <c r="B19" s="154" t="s">
        <v>170</v>
      </c>
      <c r="C19" s="154" t="s">
        <v>171</v>
      </c>
      <c r="D19" s="211"/>
      <c r="E19" s="154" t="s">
        <v>170</v>
      </c>
      <c r="F19" s="154" t="s">
        <v>171</v>
      </c>
      <c r="G19" s="74" t="s">
        <v>172</v>
      </c>
      <c r="H19" s="75" t="s">
        <v>173</v>
      </c>
      <c r="I19" s="211"/>
      <c r="J19" s="211"/>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1"/>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93" t="s">
        <v>121</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0"/>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0" customFormat="1" ht="18.75" customHeight="1" x14ac:dyDescent="0.2">
      <c r="A5" s="188"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0"/>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0" customFormat="1" ht="18.75" customHeight="1" x14ac:dyDescent="0.2">
      <c r="A8" s="188"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9" customFormat="1" ht="15" customHeight="1" x14ac:dyDescent="0.2">
      <c r="A11" s="188"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88"/>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222</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9" customFormat="1" ht="78" customHeight="1" x14ac:dyDescent="0.25">
      <c r="A17" s="209" t="s">
        <v>6</v>
      </c>
      <c r="B17" s="209" t="s">
        <v>223</v>
      </c>
      <c r="C17" s="209" t="s">
        <v>224</v>
      </c>
      <c r="D17" s="209" t="s">
        <v>225</v>
      </c>
      <c r="E17" s="209" t="s">
        <v>226</v>
      </c>
      <c r="F17" s="234"/>
      <c r="G17" s="234"/>
      <c r="H17" s="234"/>
      <c r="I17" s="210"/>
      <c r="J17" s="250" t="s">
        <v>227</v>
      </c>
      <c r="K17" s="234"/>
      <c r="L17" s="234"/>
      <c r="M17" s="234"/>
      <c r="N17" s="234"/>
      <c r="O17" s="210"/>
      <c r="P17" s="48"/>
      <c r="Q17" s="48"/>
      <c r="R17" s="48"/>
      <c r="S17" s="48"/>
      <c r="T17" s="48"/>
      <c r="U17" s="48"/>
      <c r="V17" s="48"/>
      <c r="W17" s="48"/>
    </row>
    <row r="18" spans="1:23" s="149" customFormat="1" ht="107.25" customHeight="1" x14ac:dyDescent="0.2">
      <c r="A18" s="211"/>
      <c r="B18" s="211"/>
      <c r="C18" s="211"/>
      <c r="D18" s="211"/>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2"/>
      <c r="B1" s="253"/>
      <c r="C1" s="253"/>
      <c r="D1" s="253"/>
      <c r="E1" s="253"/>
      <c r="F1" s="253"/>
      <c r="G1" s="253"/>
      <c r="H1" s="253"/>
      <c r="I1" s="253"/>
      <c r="J1" s="253"/>
    </row>
    <row r="2" spans="1:10" ht="20.25" customHeight="1" x14ac:dyDescent="0.25">
      <c r="A2" s="193" t="s">
        <v>121</v>
      </c>
      <c r="B2" s="253"/>
      <c r="C2" s="253"/>
      <c r="D2" s="253"/>
      <c r="E2" s="253"/>
      <c r="F2" s="253"/>
      <c r="G2" s="253"/>
      <c r="H2" s="253"/>
      <c r="I2" s="253"/>
      <c r="J2" s="253"/>
    </row>
    <row r="3" spans="1:10" ht="18.75" customHeight="1" x14ac:dyDescent="0.25">
      <c r="A3" s="202"/>
      <c r="B3" s="253"/>
      <c r="C3" s="253"/>
      <c r="D3" s="253"/>
      <c r="E3" s="253"/>
      <c r="F3" s="253"/>
      <c r="G3" s="253"/>
      <c r="H3" s="253"/>
      <c r="I3" s="253"/>
      <c r="J3" s="253"/>
    </row>
    <row r="4" spans="1:10"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88" t="s">
        <v>3</v>
      </c>
      <c r="B5" s="253"/>
      <c r="C5" s="253"/>
      <c r="D5" s="253"/>
      <c r="E5" s="253"/>
      <c r="F5" s="253"/>
      <c r="G5" s="253"/>
      <c r="H5" s="253"/>
      <c r="I5" s="253"/>
      <c r="J5" s="253"/>
    </row>
    <row r="6" spans="1:10" ht="18.75" customHeight="1" x14ac:dyDescent="0.25">
      <c r="A6" s="202"/>
      <c r="B6" s="253"/>
      <c r="C6" s="253"/>
      <c r="D6" s="253"/>
      <c r="E6" s="253"/>
      <c r="F6" s="253"/>
      <c r="G6" s="253"/>
      <c r="H6" s="253"/>
      <c r="I6" s="253"/>
      <c r="J6" s="253"/>
    </row>
    <row r="7" spans="1:10"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row>
    <row r="8" spans="1:10" x14ac:dyDescent="0.25">
      <c r="A8" s="188" t="s">
        <v>26</v>
      </c>
      <c r="B8" s="253"/>
      <c r="C8" s="253"/>
      <c r="D8" s="253"/>
      <c r="E8" s="253"/>
      <c r="F8" s="253"/>
      <c r="G8" s="253"/>
      <c r="H8" s="253"/>
      <c r="I8" s="253"/>
      <c r="J8" s="253"/>
    </row>
    <row r="9" spans="1:10" ht="18.75" customHeight="1" x14ac:dyDescent="0.25">
      <c r="A9" s="202"/>
      <c r="B9" s="253"/>
      <c r="C9" s="253"/>
      <c r="D9" s="253"/>
      <c r="E9" s="253"/>
      <c r="F9" s="253"/>
      <c r="G9" s="253"/>
      <c r="H9" s="253"/>
      <c r="I9" s="253"/>
      <c r="J9" s="253"/>
    </row>
    <row r="10" spans="1:10"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row>
    <row r="11" spans="1:10" x14ac:dyDescent="0.25">
      <c r="A11" s="188" t="s">
        <v>27</v>
      </c>
      <c r="B11" s="253"/>
      <c r="C11" s="253"/>
      <c r="D11" s="253"/>
      <c r="E11" s="253"/>
      <c r="F11" s="253"/>
      <c r="G11" s="253"/>
      <c r="H11" s="253"/>
      <c r="I11" s="253"/>
      <c r="J11" s="253"/>
    </row>
    <row r="12" spans="1:10" x14ac:dyDescent="0.25">
      <c r="A12" s="188"/>
      <c r="B12" s="253"/>
      <c r="C12" s="253"/>
      <c r="D12" s="253"/>
      <c r="E12" s="253"/>
      <c r="F12" s="253"/>
      <c r="G12" s="253"/>
      <c r="H12" s="253"/>
      <c r="I12" s="253"/>
      <c r="J12" s="253"/>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2"/>
      <c r="B14" s="253"/>
      <c r="C14" s="253"/>
      <c r="D14" s="253"/>
      <c r="E14" s="253"/>
      <c r="F14" s="253"/>
      <c r="G14" s="253"/>
      <c r="H14" s="253"/>
      <c r="I14" s="253"/>
      <c r="J14" s="253"/>
    </row>
    <row r="15" spans="1:10" ht="18.75" customHeight="1" x14ac:dyDescent="0.25">
      <c r="A15" s="205" t="s">
        <v>234</v>
      </c>
      <c r="B15" s="253"/>
      <c r="C15" s="253"/>
      <c r="D15" s="253"/>
      <c r="E15" s="253"/>
      <c r="F15" s="253"/>
      <c r="G15" s="253"/>
      <c r="H15" s="253"/>
      <c r="I15" s="253"/>
      <c r="J15" s="253"/>
    </row>
    <row r="16" spans="1:10" x14ac:dyDescent="0.25">
      <c r="A16" s="254"/>
      <c r="B16" s="190"/>
      <c r="C16" s="190"/>
      <c r="D16" s="190"/>
      <c r="E16" s="190"/>
      <c r="F16" s="190"/>
      <c r="G16" s="190"/>
      <c r="H16" s="190"/>
      <c r="I16" s="190"/>
      <c r="J16" s="190"/>
    </row>
    <row r="17" spans="1:10" ht="28.5" customHeight="1" x14ac:dyDescent="0.25">
      <c r="A17" s="255" t="s">
        <v>6</v>
      </c>
      <c r="B17" s="256" t="s">
        <v>235</v>
      </c>
      <c r="C17" s="259" t="s">
        <v>236</v>
      </c>
      <c r="D17" s="234"/>
      <c r="E17" s="234"/>
      <c r="F17" s="210"/>
      <c r="G17" s="257" t="s">
        <v>237</v>
      </c>
      <c r="H17" s="257" t="s">
        <v>238</v>
      </c>
      <c r="I17" s="256" t="s">
        <v>239</v>
      </c>
      <c r="J17" s="258" t="s">
        <v>240</v>
      </c>
    </row>
    <row r="18" spans="1:10" ht="58.5" customHeight="1" x14ac:dyDescent="0.25">
      <c r="A18" s="226"/>
      <c r="B18" s="226"/>
      <c r="C18" s="260" t="s">
        <v>241</v>
      </c>
      <c r="D18" s="233"/>
      <c r="E18" s="260" t="s">
        <v>242</v>
      </c>
      <c r="F18" s="233"/>
      <c r="G18" s="226"/>
      <c r="H18" s="226"/>
      <c r="I18" s="226"/>
      <c r="J18" s="226"/>
    </row>
    <row r="19" spans="1:10" ht="63.75" customHeight="1" x14ac:dyDescent="0.25">
      <c r="A19" s="211"/>
      <c r="B19" s="211"/>
      <c r="C19" s="163" t="s">
        <v>243</v>
      </c>
      <c r="D19" s="163" t="s">
        <v>244</v>
      </c>
      <c r="E19" s="163" t="s">
        <v>243</v>
      </c>
      <c r="F19" s="163" t="s">
        <v>244</v>
      </c>
      <c r="G19" s="211"/>
      <c r="H19" s="211"/>
      <c r="I19" s="211"/>
      <c r="J19" s="211"/>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2"/>
      <c r="B1" s="263"/>
      <c r="C1" s="263"/>
      <c r="D1" s="263"/>
      <c r="E1" s="263"/>
      <c r="F1" s="263"/>
      <c r="G1" s="263"/>
      <c r="H1" s="263"/>
      <c r="I1" s="263"/>
      <c r="J1" s="263"/>
      <c r="K1" s="263"/>
      <c r="L1" s="263"/>
      <c r="M1" s="263"/>
      <c r="N1" s="263"/>
      <c r="O1" s="263"/>
      <c r="P1" s="263"/>
      <c r="Q1" s="263"/>
      <c r="R1" s="263"/>
      <c r="S1" s="263"/>
      <c r="T1" s="263"/>
      <c r="U1" s="263"/>
      <c r="V1" s="263"/>
      <c r="W1" s="263"/>
      <c r="X1" s="263"/>
      <c r="Y1" s="106"/>
      <c r="Z1" s="106"/>
      <c r="AA1" s="106"/>
      <c r="AB1" s="106"/>
      <c r="AC1" s="106"/>
      <c r="AD1" s="106"/>
      <c r="AE1" s="106"/>
      <c r="AF1" s="106"/>
      <c r="AG1" s="106"/>
      <c r="AH1" s="124"/>
      <c r="AI1" s="124"/>
    </row>
    <row r="2" spans="1:35" ht="20.25" customHeight="1" x14ac:dyDescent="0.25">
      <c r="A2" s="193" t="s">
        <v>121</v>
      </c>
      <c r="B2" s="263"/>
      <c r="C2" s="263"/>
      <c r="D2" s="263"/>
      <c r="E2" s="263"/>
      <c r="F2" s="263"/>
      <c r="G2" s="263"/>
      <c r="H2" s="263"/>
      <c r="I2" s="263"/>
      <c r="J2" s="263"/>
      <c r="K2" s="263"/>
      <c r="L2" s="263"/>
      <c r="M2" s="263"/>
      <c r="N2" s="263"/>
      <c r="O2" s="263"/>
      <c r="P2" s="263"/>
      <c r="Q2" s="263"/>
      <c r="R2" s="263"/>
      <c r="S2" s="263"/>
      <c r="T2" s="263"/>
      <c r="U2" s="263"/>
      <c r="V2" s="263"/>
      <c r="W2" s="263"/>
      <c r="X2" s="263"/>
      <c r="Y2" s="106"/>
      <c r="Z2" s="106"/>
      <c r="AA2" s="106"/>
      <c r="AB2" s="106"/>
      <c r="AC2" s="106"/>
      <c r="AD2" s="106"/>
      <c r="AE2" s="106"/>
      <c r="AF2" s="106"/>
      <c r="AG2" s="106"/>
      <c r="AH2" s="104"/>
      <c r="AI2" s="104"/>
    </row>
    <row r="3" spans="1:35" ht="18.75" customHeight="1" x14ac:dyDescent="0.25">
      <c r="A3" s="202"/>
      <c r="B3" s="263"/>
      <c r="C3" s="263"/>
      <c r="D3" s="263"/>
      <c r="E3" s="263"/>
      <c r="F3" s="263"/>
      <c r="G3" s="263"/>
      <c r="H3" s="263"/>
      <c r="I3" s="263"/>
      <c r="J3" s="263"/>
      <c r="K3" s="263"/>
      <c r="L3" s="263"/>
      <c r="M3" s="263"/>
      <c r="N3" s="263"/>
      <c r="O3" s="263"/>
      <c r="P3" s="263"/>
      <c r="Q3" s="263"/>
      <c r="R3" s="263"/>
      <c r="S3" s="263"/>
      <c r="T3" s="263"/>
      <c r="U3" s="263"/>
      <c r="V3" s="263"/>
      <c r="W3" s="263"/>
      <c r="X3" s="263"/>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6" t="s">
        <v>3</v>
      </c>
      <c r="B5" s="197"/>
      <c r="C5" s="197"/>
      <c r="D5" s="197"/>
      <c r="E5" s="197"/>
      <c r="F5" s="197"/>
      <c r="G5" s="197"/>
      <c r="H5" s="197"/>
      <c r="I5" s="197"/>
      <c r="J5" s="197"/>
      <c r="K5" s="197"/>
      <c r="L5" s="197"/>
      <c r="M5" s="197"/>
      <c r="N5" s="197"/>
      <c r="O5" s="197"/>
      <c r="P5" s="197"/>
      <c r="Q5" s="197"/>
      <c r="R5" s="197"/>
      <c r="S5" s="197"/>
      <c r="T5" s="197"/>
      <c r="U5" s="197"/>
      <c r="V5" s="197"/>
      <c r="W5" s="197"/>
      <c r="X5" s="197"/>
      <c r="Y5" s="106"/>
      <c r="Z5" s="106"/>
      <c r="AA5" s="106"/>
      <c r="AB5" s="106"/>
      <c r="AC5" s="106"/>
      <c r="AD5" s="106"/>
      <c r="AE5" s="106"/>
      <c r="AF5" s="106"/>
      <c r="AG5" s="106"/>
      <c r="AH5" s="106"/>
      <c r="AI5" s="106"/>
    </row>
    <row r="6" spans="1:35" ht="18.75" customHeight="1" x14ac:dyDescent="0.25">
      <c r="A6" s="202"/>
      <c r="B6" s="263"/>
      <c r="C6" s="263"/>
      <c r="D6" s="263"/>
      <c r="E6" s="263"/>
      <c r="F6" s="263"/>
      <c r="G6" s="263"/>
      <c r="H6" s="263"/>
      <c r="I6" s="263"/>
      <c r="J6" s="263"/>
      <c r="K6" s="263"/>
      <c r="L6" s="263"/>
      <c r="M6" s="263"/>
      <c r="N6" s="263"/>
      <c r="O6" s="263"/>
      <c r="P6" s="263"/>
      <c r="Q6" s="263"/>
      <c r="R6" s="263"/>
      <c r="S6" s="263"/>
      <c r="T6" s="263"/>
      <c r="U6" s="263"/>
      <c r="V6" s="263"/>
      <c r="W6" s="263"/>
      <c r="X6" s="263"/>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6" t="s">
        <v>26</v>
      </c>
      <c r="B8" s="197"/>
      <c r="C8" s="197"/>
      <c r="D8" s="197"/>
      <c r="E8" s="197"/>
      <c r="F8" s="197"/>
      <c r="G8" s="197"/>
      <c r="H8" s="197"/>
      <c r="I8" s="197"/>
      <c r="J8" s="197"/>
      <c r="K8" s="197"/>
      <c r="L8" s="197"/>
      <c r="M8" s="197"/>
      <c r="N8" s="197"/>
      <c r="O8" s="197"/>
      <c r="P8" s="197"/>
      <c r="Q8" s="197"/>
      <c r="R8" s="197"/>
      <c r="S8" s="197"/>
      <c r="T8" s="197"/>
      <c r="U8" s="197"/>
      <c r="V8" s="197"/>
      <c r="W8" s="197"/>
      <c r="X8" s="197"/>
      <c r="Y8" s="106"/>
      <c r="Z8" s="106"/>
      <c r="AA8" s="106"/>
      <c r="AB8" s="106"/>
      <c r="AC8" s="106"/>
      <c r="AD8" s="106"/>
      <c r="AE8" s="106"/>
      <c r="AF8" s="106"/>
      <c r="AG8" s="106"/>
      <c r="AH8" s="106"/>
      <c r="AI8" s="106"/>
    </row>
    <row r="9" spans="1:35" ht="18.75" customHeight="1" x14ac:dyDescent="0.25">
      <c r="A9" s="202"/>
      <c r="B9" s="263"/>
      <c r="C9" s="263"/>
      <c r="D9" s="263"/>
      <c r="E9" s="263"/>
      <c r="F9" s="263"/>
      <c r="G9" s="263"/>
      <c r="H9" s="263"/>
      <c r="I9" s="263"/>
      <c r="J9" s="263"/>
      <c r="K9" s="263"/>
      <c r="L9" s="263"/>
      <c r="M9" s="263"/>
      <c r="N9" s="263"/>
      <c r="O9" s="263"/>
      <c r="P9" s="263"/>
      <c r="Q9" s="263"/>
      <c r="R9" s="263"/>
      <c r="S9" s="263"/>
      <c r="T9" s="263"/>
      <c r="U9" s="263"/>
      <c r="V9" s="263"/>
      <c r="W9" s="263"/>
      <c r="X9" s="263"/>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6" t="s">
        <v>27</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06"/>
      <c r="Z11" s="106"/>
      <c r="AA11" s="106"/>
      <c r="AB11" s="106"/>
      <c r="AC11" s="106"/>
      <c r="AD11" s="106"/>
      <c r="AE11" s="106"/>
      <c r="AF11" s="106"/>
      <c r="AG11" s="106"/>
      <c r="AH11" s="106"/>
      <c r="AI11" s="106"/>
    </row>
    <row r="12" spans="1:35" x14ac:dyDescent="0.25">
      <c r="A12" s="188"/>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4"/>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06"/>
      <c r="Z14" s="106"/>
      <c r="AA14" s="106"/>
      <c r="AB14" s="106"/>
      <c r="AC14" s="106"/>
      <c r="AD14" s="106"/>
      <c r="AE14" s="106"/>
      <c r="AF14" s="106"/>
      <c r="AG14" s="106"/>
      <c r="AH14" s="124"/>
      <c r="AI14" s="124"/>
    </row>
    <row r="15" spans="1:35" ht="18.75" customHeight="1" x14ac:dyDescent="0.25">
      <c r="A15" s="265" t="s">
        <v>311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row>
    <row r="16" spans="1:35" x14ac:dyDescent="0.25">
      <c r="A16" s="261"/>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6" t="s">
        <v>6</v>
      </c>
      <c r="B17" s="266" t="s">
        <v>312</v>
      </c>
      <c r="C17" s="266" t="s">
        <v>313</v>
      </c>
      <c r="D17" s="216"/>
      <c r="E17" s="268" t="s">
        <v>314</v>
      </c>
      <c r="F17" s="269" t="s">
        <v>315</v>
      </c>
      <c r="G17" s="197"/>
      <c r="H17" s="216"/>
      <c r="I17" s="267" t="s">
        <v>316</v>
      </c>
      <c r="J17" s="234"/>
      <c r="K17" s="234"/>
      <c r="L17" s="234"/>
      <c r="M17" s="267" t="s">
        <v>317</v>
      </c>
      <c r="N17" s="234"/>
      <c r="O17" s="234"/>
      <c r="P17" s="234"/>
      <c r="Q17" s="267" t="s">
        <v>318</v>
      </c>
      <c r="R17" s="234"/>
      <c r="S17" s="234"/>
      <c r="T17" s="234"/>
      <c r="U17" s="267" t="s">
        <v>319</v>
      </c>
      <c r="V17" s="234"/>
      <c r="W17" s="234"/>
      <c r="X17" s="234"/>
      <c r="Y17" s="267" t="s">
        <v>320</v>
      </c>
      <c r="Z17" s="234"/>
      <c r="AA17" s="234"/>
      <c r="AB17" s="234"/>
      <c r="AC17" s="267" t="s">
        <v>321</v>
      </c>
      <c r="AD17" s="234"/>
      <c r="AE17" s="234"/>
      <c r="AF17" s="234"/>
      <c r="AG17" s="270" t="s">
        <v>322</v>
      </c>
      <c r="AH17" s="216"/>
      <c r="AI17" s="270" t="s">
        <v>323</v>
      </c>
      <c r="AJ17" s="125"/>
      <c r="AK17" s="125"/>
    </row>
    <row r="18" spans="1:37" ht="163.5" customHeight="1" x14ac:dyDescent="0.25">
      <c r="A18" s="226"/>
      <c r="B18" s="226"/>
      <c r="C18" s="218"/>
      <c r="D18" s="233"/>
      <c r="E18" s="226"/>
      <c r="F18" s="218"/>
      <c r="G18" s="190"/>
      <c r="H18" s="233"/>
      <c r="I18" s="268" t="s">
        <v>324</v>
      </c>
      <c r="J18" s="210"/>
      <c r="K18" s="268" t="s">
        <v>325</v>
      </c>
      <c r="L18" s="210"/>
      <c r="M18" s="268" t="s">
        <v>324</v>
      </c>
      <c r="N18" s="210"/>
      <c r="O18" s="268" t="s">
        <v>325</v>
      </c>
      <c r="P18" s="210"/>
      <c r="Q18" s="268" t="s">
        <v>324</v>
      </c>
      <c r="R18" s="210"/>
      <c r="S18" s="268" t="s">
        <v>325</v>
      </c>
      <c r="T18" s="210"/>
      <c r="U18" s="268" t="s">
        <v>324</v>
      </c>
      <c r="V18" s="210"/>
      <c r="W18" s="268" t="s">
        <v>325</v>
      </c>
      <c r="X18" s="210"/>
      <c r="Y18" s="268" t="s">
        <v>324</v>
      </c>
      <c r="Z18" s="210"/>
      <c r="AA18" s="268" t="s">
        <v>325</v>
      </c>
      <c r="AB18" s="210"/>
      <c r="AC18" s="268" t="s">
        <v>326</v>
      </c>
      <c r="AD18" s="210"/>
      <c r="AE18" s="268" t="s">
        <v>327</v>
      </c>
      <c r="AF18" s="210"/>
      <c r="AG18" s="218"/>
      <c r="AH18" s="233"/>
      <c r="AI18" s="226"/>
    </row>
    <row r="19" spans="1:37" ht="114" customHeight="1" x14ac:dyDescent="0.25">
      <c r="A19" s="211"/>
      <c r="B19" s="211"/>
      <c r="C19" s="126" t="s">
        <v>328</v>
      </c>
      <c r="D19" s="126" t="s">
        <v>325</v>
      </c>
      <c r="E19" s="211"/>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1"/>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2.9956465799999998</v>
      </c>
      <c r="D21" s="179">
        <f>SUM(D22:D25)</f>
        <v>6.3189029100000003</v>
      </c>
      <c r="E21" s="179">
        <f>SUM(E22:E25)</f>
        <v>0</v>
      </c>
      <c r="F21" s="180">
        <f t="shared" ref="F21:F30" si="0">I21+M21+Q21+U21+Y21</f>
        <v>2.9956465799999998</v>
      </c>
      <c r="G21" s="180">
        <f t="shared" ref="G21:G30" si="1">J21+N21+R21+V21+Z21</f>
        <v>2.9956465799999998</v>
      </c>
      <c r="H21" s="180">
        <f t="shared" ref="H21:AD21" si="2">SUM(H22:H25)</f>
        <v>6.3189029100000003</v>
      </c>
      <c r="I21" s="180">
        <f t="shared" si="2"/>
        <v>0</v>
      </c>
      <c r="J21" s="180">
        <f t="shared" si="2"/>
        <v>0</v>
      </c>
      <c r="K21" s="180">
        <f t="shared" si="2"/>
        <v>0</v>
      </c>
      <c r="L21" s="179">
        <f t="shared" si="2"/>
        <v>0</v>
      </c>
      <c r="M21" s="179">
        <f t="shared" si="2"/>
        <v>0</v>
      </c>
      <c r="N21" s="179">
        <f t="shared" si="2"/>
        <v>0</v>
      </c>
      <c r="O21" s="179">
        <f t="shared" si="2"/>
        <v>0</v>
      </c>
      <c r="P21" s="179">
        <f t="shared" si="2"/>
        <v>0</v>
      </c>
      <c r="Q21" s="179">
        <f t="shared" si="2"/>
        <v>0</v>
      </c>
      <c r="R21" s="179">
        <f t="shared" si="2"/>
        <v>0</v>
      </c>
      <c r="S21" s="179">
        <f t="shared" si="2"/>
        <v>0</v>
      </c>
      <c r="T21" s="179">
        <f t="shared" si="2"/>
        <v>0</v>
      </c>
      <c r="U21" s="179">
        <f t="shared" si="2"/>
        <v>1.46343263</v>
      </c>
      <c r="V21" s="179">
        <f t="shared" si="2"/>
        <v>1.46343263</v>
      </c>
      <c r="W21" s="179">
        <f t="shared" si="2"/>
        <v>1.4886893999999999</v>
      </c>
      <c r="X21" s="179">
        <f t="shared" si="2"/>
        <v>1.4886893999999999</v>
      </c>
      <c r="Y21" s="179">
        <f t="shared" si="2"/>
        <v>1.53221395</v>
      </c>
      <c r="Z21" s="179">
        <f t="shared" si="2"/>
        <v>1.53221395</v>
      </c>
      <c r="AA21" s="179">
        <f t="shared" si="2"/>
        <v>1.56014648</v>
      </c>
      <c r="AB21" s="179">
        <f t="shared" si="2"/>
        <v>1.56014648</v>
      </c>
      <c r="AC21" s="179">
        <f t="shared" si="2"/>
        <v>3.2700670299999999</v>
      </c>
      <c r="AD21" s="179">
        <f t="shared" si="2"/>
        <v>3.2700670299999999</v>
      </c>
      <c r="AE21" s="179" t="s">
        <v>66</v>
      </c>
      <c r="AF21" s="179" t="s">
        <v>66</v>
      </c>
      <c r="AG21" s="179">
        <f t="shared" ref="AG21:AG30" si="3">M21+Q21+U21+Y21+AC21</f>
        <v>6.2657136099999997</v>
      </c>
      <c r="AH21" s="180">
        <f t="shared" ref="AH21:AH30" si="4">O21+S21+W21+AA21+AC21</f>
        <v>6.3189029100000003</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2.9956465799999998</v>
      </c>
      <c r="D24" s="181">
        <v>6.3189029100000003</v>
      </c>
      <c r="E24" s="179">
        <v>0</v>
      </c>
      <c r="F24" s="179">
        <f t="shared" si="0"/>
        <v>2.9956465799999998</v>
      </c>
      <c r="G24" s="180">
        <f t="shared" si="1"/>
        <v>2.9956465799999998</v>
      </c>
      <c r="H24" s="180">
        <f>K24+AH24</f>
        <v>6.3189029100000003</v>
      </c>
      <c r="I24" s="179">
        <f>J24</f>
        <v>0</v>
      </c>
      <c r="J24" s="181">
        <v>0</v>
      </c>
      <c r="K24" s="179">
        <f>L24</f>
        <v>0</v>
      </c>
      <c r="L24" s="181">
        <v>0</v>
      </c>
      <c r="M24" s="179">
        <f>N24</f>
        <v>0</v>
      </c>
      <c r="N24" s="181">
        <v>0</v>
      </c>
      <c r="O24" s="179">
        <f>P24</f>
        <v>0</v>
      </c>
      <c r="P24" s="181">
        <v>0</v>
      </c>
      <c r="Q24" s="179">
        <f>R24</f>
        <v>0</v>
      </c>
      <c r="R24" s="181">
        <v>0</v>
      </c>
      <c r="S24" s="179">
        <f>T24</f>
        <v>0</v>
      </c>
      <c r="T24" s="181">
        <v>0</v>
      </c>
      <c r="U24" s="179">
        <f>V24</f>
        <v>1.46343263</v>
      </c>
      <c r="V24" s="181">
        <v>1.46343263</v>
      </c>
      <c r="W24" s="179">
        <f>X24</f>
        <v>1.4886893999999999</v>
      </c>
      <c r="X24" s="181">
        <v>1.4886893999999999</v>
      </c>
      <c r="Y24" s="179">
        <f>Z24</f>
        <v>1.53221395</v>
      </c>
      <c r="Z24" s="181">
        <v>1.53221395</v>
      </c>
      <c r="AA24" s="179">
        <f>AB24</f>
        <v>1.56014648</v>
      </c>
      <c r="AB24" s="181">
        <v>1.56014648</v>
      </c>
      <c r="AC24" s="179">
        <f>AD24</f>
        <v>3.2700670299999999</v>
      </c>
      <c r="AD24" s="181">
        <v>3.2700670299999999</v>
      </c>
      <c r="AE24" s="179" t="s">
        <v>66</v>
      </c>
      <c r="AF24" s="131" t="s">
        <v>66</v>
      </c>
      <c r="AG24" s="179">
        <f t="shared" si="3"/>
        <v>6.2657136099999997</v>
      </c>
      <c r="AH24" s="180">
        <f t="shared" si="4"/>
        <v>6.3189029100000003</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4.5222159099999999</v>
      </c>
      <c r="D26" s="179">
        <f>SUM(D27:D30)</f>
        <v>5.2657524299999992</v>
      </c>
      <c r="E26" s="179">
        <f>SUM(E27:E30)</f>
        <v>0</v>
      </c>
      <c r="F26" s="179">
        <f t="shared" si="0"/>
        <v>2.49637215</v>
      </c>
      <c r="G26" s="179">
        <f t="shared" si="1"/>
        <v>2.49637215</v>
      </c>
      <c r="H26" s="179">
        <f t="shared" ref="H26:AD26" si="5">SUM(H27:H30)</f>
        <v>5.2657524299999992</v>
      </c>
      <c r="I26" s="179">
        <f t="shared" si="5"/>
        <v>0</v>
      </c>
      <c r="J26" s="179">
        <f t="shared" si="5"/>
        <v>0</v>
      </c>
      <c r="K26" s="179">
        <f t="shared" si="5"/>
        <v>0</v>
      </c>
      <c r="L26" s="179">
        <f t="shared" si="5"/>
        <v>0</v>
      </c>
      <c r="M26" s="179">
        <f t="shared" si="5"/>
        <v>0</v>
      </c>
      <c r="N26" s="179">
        <f t="shared" si="5"/>
        <v>0</v>
      </c>
      <c r="O26" s="179">
        <f t="shared" si="5"/>
        <v>0</v>
      </c>
      <c r="P26" s="179">
        <f t="shared" si="5"/>
        <v>0</v>
      </c>
      <c r="Q26" s="179">
        <f t="shared" si="5"/>
        <v>0</v>
      </c>
      <c r="R26" s="179">
        <f t="shared" si="5"/>
        <v>0</v>
      </c>
      <c r="S26" s="179">
        <f t="shared" si="5"/>
        <v>0</v>
      </c>
      <c r="T26" s="179">
        <f t="shared" si="5"/>
        <v>0</v>
      </c>
      <c r="U26" s="179">
        <f t="shared" si="5"/>
        <v>1.21952719</v>
      </c>
      <c r="V26" s="179">
        <f t="shared" si="5"/>
        <v>1.21952719</v>
      </c>
      <c r="W26" s="179">
        <f t="shared" si="5"/>
        <v>1.2405744999999999</v>
      </c>
      <c r="X26" s="179">
        <f t="shared" si="5"/>
        <v>1.2405744999999999</v>
      </c>
      <c r="Y26" s="179">
        <f t="shared" si="5"/>
        <v>1.27684496</v>
      </c>
      <c r="Z26" s="179">
        <f t="shared" si="5"/>
        <v>1.27684496</v>
      </c>
      <c r="AA26" s="179">
        <f t="shared" si="5"/>
        <v>1.30012207</v>
      </c>
      <c r="AB26" s="179">
        <f t="shared" si="5"/>
        <v>1.30012207</v>
      </c>
      <c r="AC26" s="179">
        <f t="shared" si="5"/>
        <v>2.7250558599999999</v>
      </c>
      <c r="AD26" s="179">
        <f t="shared" si="5"/>
        <v>2.7250558599999999</v>
      </c>
      <c r="AE26" s="179" t="s">
        <v>66</v>
      </c>
      <c r="AF26" s="179" t="s">
        <v>66</v>
      </c>
      <c r="AG26" s="179">
        <f t="shared" si="3"/>
        <v>5.2214280100000003</v>
      </c>
      <c r="AH26" s="180">
        <f t="shared" si="4"/>
        <v>5.2657524299999992</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4.5222159099999999</v>
      </c>
      <c r="D29" s="181">
        <v>5.2657524299999992</v>
      </c>
      <c r="E29" s="179">
        <v>0</v>
      </c>
      <c r="F29" s="179">
        <f t="shared" si="0"/>
        <v>2.49637215</v>
      </c>
      <c r="G29" s="179">
        <f t="shared" si="1"/>
        <v>2.49637215</v>
      </c>
      <c r="H29" s="179">
        <f>K29+AH29</f>
        <v>5.2657524299999992</v>
      </c>
      <c r="I29" s="179">
        <f>J29</f>
        <v>0</v>
      </c>
      <c r="J29" s="181">
        <v>0</v>
      </c>
      <c r="K29" s="179">
        <f>L29</f>
        <v>0</v>
      </c>
      <c r="L29" s="181">
        <v>0</v>
      </c>
      <c r="M29" s="179">
        <f>N29</f>
        <v>0</v>
      </c>
      <c r="N29" s="181">
        <v>0</v>
      </c>
      <c r="O29" s="179">
        <f>P29</f>
        <v>0</v>
      </c>
      <c r="P29" s="181">
        <v>0</v>
      </c>
      <c r="Q29" s="179">
        <f>R29</f>
        <v>0</v>
      </c>
      <c r="R29" s="181">
        <v>0</v>
      </c>
      <c r="S29" s="179">
        <f>T29</f>
        <v>0</v>
      </c>
      <c r="T29" s="181">
        <v>0</v>
      </c>
      <c r="U29" s="179">
        <f>V29</f>
        <v>1.21952719</v>
      </c>
      <c r="V29" s="181">
        <v>1.21952719</v>
      </c>
      <c r="W29" s="179">
        <f>X29</f>
        <v>1.2405744999999999</v>
      </c>
      <c r="X29" s="181">
        <v>1.2405744999999999</v>
      </c>
      <c r="Y29" s="179">
        <f>Z29</f>
        <v>1.27684496</v>
      </c>
      <c r="Z29" s="181">
        <v>1.27684496</v>
      </c>
      <c r="AA29" s="179">
        <f>AB29</f>
        <v>1.30012207</v>
      </c>
      <c r="AB29" s="181">
        <v>1.30012207</v>
      </c>
      <c r="AC29" s="179">
        <f>AD29</f>
        <v>2.7250558599999999</v>
      </c>
      <c r="AD29" s="181">
        <v>2.7250558599999999</v>
      </c>
      <c r="AE29" s="179" t="s">
        <v>66</v>
      </c>
      <c r="AF29" s="131" t="s">
        <v>66</v>
      </c>
      <c r="AG29" s="179">
        <f t="shared" si="3"/>
        <v>5.2214280100000003</v>
      </c>
      <c r="AH29" s="180">
        <f t="shared" si="4"/>
        <v>5.2657524299999992</v>
      </c>
      <c r="AI29" s="180" t="s">
        <v>66</v>
      </c>
    </row>
    <row r="30" spans="1:37" ht="24" customHeight="1" x14ac:dyDescent="0.25">
      <c r="A30" s="129" t="s">
        <v>371</v>
      </c>
      <c r="B30" s="130" t="s">
        <v>372</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4.5222159099999999</v>
      </c>
      <c r="D70" s="179">
        <f>D26</f>
        <v>5.2657524299999992</v>
      </c>
      <c r="E70" s="179">
        <f>E26</f>
        <v>0</v>
      </c>
      <c r="F70" s="179">
        <f t="shared" ref="F70:F80" si="6">I70+M70+Q70+U70+Y70</f>
        <v>2.49637215</v>
      </c>
      <c r="G70" s="179">
        <f t="shared" ref="G70:G80" si="7">J70+N70+R70+V70+Z70</f>
        <v>2.49637215</v>
      </c>
      <c r="H70" s="179">
        <f t="shared" ref="H70:AD70" si="8">H26</f>
        <v>5.2657524299999992</v>
      </c>
      <c r="I70" s="179">
        <f t="shared" si="8"/>
        <v>0</v>
      </c>
      <c r="J70" s="179">
        <f t="shared" si="8"/>
        <v>0</v>
      </c>
      <c r="K70" s="179">
        <f t="shared" si="8"/>
        <v>0</v>
      </c>
      <c r="L70" s="179">
        <f t="shared" si="8"/>
        <v>0</v>
      </c>
      <c r="M70" s="179">
        <f t="shared" si="8"/>
        <v>0</v>
      </c>
      <c r="N70" s="179">
        <f t="shared" si="8"/>
        <v>0</v>
      </c>
      <c r="O70" s="179">
        <f t="shared" si="8"/>
        <v>0</v>
      </c>
      <c r="P70" s="179">
        <f t="shared" si="8"/>
        <v>0</v>
      </c>
      <c r="Q70" s="179">
        <f t="shared" si="8"/>
        <v>0</v>
      </c>
      <c r="R70" s="179">
        <f t="shared" si="8"/>
        <v>0</v>
      </c>
      <c r="S70" s="179">
        <f t="shared" si="8"/>
        <v>0</v>
      </c>
      <c r="T70" s="179">
        <f t="shared" si="8"/>
        <v>0</v>
      </c>
      <c r="U70" s="179">
        <f t="shared" si="8"/>
        <v>1.21952719</v>
      </c>
      <c r="V70" s="179">
        <f t="shared" si="8"/>
        <v>1.21952719</v>
      </c>
      <c r="W70" s="179">
        <f t="shared" si="8"/>
        <v>1.2405744999999999</v>
      </c>
      <c r="X70" s="179">
        <f t="shared" si="8"/>
        <v>1.2405744999999999</v>
      </c>
      <c r="Y70" s="179">
        <f t="shared" si="8"/>
        <v>1.27684496</v>
      </c>
      <c r="Z70" s="179">
        <f t="shared" si="8"/>
        <v>1.27684496</v>
      </c>
      <c r="AA70" s="179">
        <f t="shared" si="8"/>
        <v>1.30012207</v>
      </c>
      <c r="AB70" s="179">
        <f t="shared" si="8"/>
        <v>1.30012207</v>
      </c>
      <c r="AC70" s="179">
        <f t="shared" si="8"/>
        <v>2.7250558599999999</v>
      </c>
      <c r="AD70" s="179">
        <f t="shared" si="8"/>
        <v>2.7250558599999999</v>
      </c>
      <c r="AE70" s="179" t="s">
        <v>66</v>
      </c>
      <c r="AF70" s="179" t="s">
        <v>66</v>
      </c>
      <c r="AG70" s="179">
        <f t="shared" ref="AG70:AG80" si="9">M70+Q70+U70+Y70+AC70</f>
        <v>5.2214280100000003</v>
      </c>
      <c r="AH70" s="180">
        <f t="shared" ref="AH70:AH80" si="10">O70+S70+W70+AA70+AC70</f>
        <v>5.2657524299999992</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4</v>
      </c>
      <c r="D80" s="181">
        <v>4</v>
      </c>
      <c r="E80" s="179">
        <v>0</v>
      </c>
      <c r="F80" s="179">
        <f t="shared" si="6"/>
        <v>2</v>
      </c>
      <c r="G80" s="179">
        <f t="shared" si="7"/>
        <v>2</v>
      </c>
      <c r="H80" s="179">
        <f>K80+AH80</f>
        <v>4</v>
      </c>
      <c r="I80" s="179">
        <f>J80</f>
        <v>0</v>
      </c>
      <c r="J80" s="181">
        <v>0</v>
      </c>
      <c r="K80" s="179">
        <f>L80</f>
        <v>0</v>
      </c>
      <c r="L80" s="181">
        <v>0</v>
      </c>
      <c r="M80" s="179">
        <f>N80</f>
        <v>0</v>
      </c>
      <c r="N80" s="181">
        <v>0</v>
      </c>
      <c r="O80" s="179">
        <f>P80</f>
        <v>0</v>
      </c>
      <c r="P80" s="181">
        <v>0</v>
      </c>
      <c r="Q80" s="179">
        <f>R80</f>
        <v>0</v>
      </c>
      <c r="R80" s="181">
        <v>0</v>
      </c>
      <c r="S80" s="179">
        <f>T80</f>
        <v>0</v>
      </c>
      <c r="T80" s="181">
        <v>0</v>
      </c>
      <c r="U80" s="179">
        <f>V80</f>
        <v>1</v>
      </c>
      <c r="V80" s="181">
        <v>1</v>
      </c>
      <c r="W80" s="179">
        <f>X80</f>
        <v>1</v>
      </c>
      <c r="X80" s="181">
        <v>1</v>
      </c>
      <c r="Y80" s="179">
        <f>Z80</f>
        <v>1</v>
      </c>
      <c r="Z80" s="181">
        <v>1</v>
      </c>
      <c r="AA80" s="179">
        <f>AB80</f>
        <v>1</v>
      </c>
      <c r="AB80" s="181">
        <v>1</v>
      </c>
      <c r="AC80" s="179">
        <f>AD80</f>
        <v>2</v>
      </c>
      <c r="AD80" s="181">
        <v>2</v>
      </c>
      <c r="AE80" s="179" t="s">
        <v>66</v>
      </c>
      <c r="AF80" s="131" t="s">
        <v>66</v>
      </c>
      <c r="AG80" s="179">
        <f t="shared" si="9"/>
        <v>4</v>
      </c>
      <c r="AH80" s="180">
        <f t="shared" si="10"/>
        <v>4</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2"/>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58"/>
      <c r="AP1" s="46"/>
    </row>
    <row r="2" spans="1:42" s="165" customFormat="1" ht="20.25" customHeight="1" x14ac:dyDescent="0.25">
      <c r="A2" s="193" t="s">
        <v>121</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56"/>
      <c r="AP2" s="56"/>
    </row>
    <row r="3" spans="1:42" s="165" customFormat="1" ht="18.75" customHeight="1" x14ac:dyDescent="0.25">
      <c r="A3" s="202"/>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5" customFormat="1" x14ac:dyDescent="0.25">
      <c r="A5" s="188" t="s">
        <v>3</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49"/>
      <c r="AP5" s="49"/>
    </row>
    <row r="6" spans="1:42" s="165" customFormat="1" ht="18.75" customHeight="1" x14ac:dyDescent="0.25">
      <c r="A6" s="202"/>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56"/>
      <c r="AP6" s="56"/>
    </row>
    <row r="7" spans="1:42" s="165"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5" customFormat="1" x14ac:dyDescent="0.25">
      <c r="A8" s="188" t="s">
        <v>26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49"/>
      <c r="AP8" s="49"/>
    </row>
    <row r="9" spans="1:42" s="165" customFormat="1" ht="18.75" customHeight="1" x14ac:dyDescent="0.25">
      <c r="A9" s="202"/>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56"/>
      <c r="AP9" s="56"/>
    </row>
    <row r="10" spans="1:42" s="165" customFormat="1"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5" customFormat="1" x14ac:dyDescent="0.25">
      <c r="A11" s="188" t="s">
        <v>27</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49"/>
      <c r="AP11" s="49"/>
    </row>
    <row r="12" spans="1:42" s="165" customFormat="1" x14ac:dyDescent="0.25">
      <c r="A12" s="272"/>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58"/>
      <c r="AP12" s="58"/>
    </row>
    <row r="13" spans="1:42" s="16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5" customFormat="1" ht="18.75" customHeight="1" x14ac:dyDescent="0.25">
      <c r="A14" s="207"/>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59"/>
      <c r="AP14" s="59"/>
    </row>
    <row r="15" spans="1:42" s="165" customFormat="1" ht="18.75" customHeight="1" x14ac:dyDescent="0.25">
      <c r="A15" s="205" t="s">
        <v>442</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59"/>
      <c r="AP15" s="59"/>
    </row>
    <row r="16" spans="1:42" x14ac:dyDescent="0.25">
      <c r="A16" s="271"/>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4" t="s">
        <v>443</v>
      </c>
      <c r="B17" s="274" t="s">
        <v>444</v>
      </c>
      <c r="C17" s="234"/>
      <c r="D17" s="234"/>
      <c r="E17" s="234"/>
      <c r="F17" s="234"/>
      <c r="G17" s="234"/>
      <c r="H17" s="234"/>
      <c r="I17" s="234"/>
      <c r="J17" s="234"/>
      <c r="K17" s="234"/>
      <c r="L17" s="234"/>
      <c r="M17" s="234"/>
      <c r="N17" s="234"/>
      <c r="O17" s="234"/>
      <c r="P17" s="234"/>
      <c r="Q17" s="234"/>
      <c r="R17" s="210"/>
      <c r="S17" s="274" t="s">
        <v>445</v>
      </c>
      <c r="T17" s="234"/>
      <c r="U17" s="210"/>
      <c r="V17" s="276" t="s">
        <v>446</v>
      </c>
      <c r="W17" s="234"/>
      <c r="X17" s="234"/>
      <c r="Y17" s="234"/>
      <c r="Z17" s="234"/>
      <c r="AA17" s="234"/>
      <c r="AB17" s="234"/>
      <c r="AC17" s="234"/>
      <c r="AD17" s="234"/>
      <c r="AE17" s="234"/>
      <c r="AF17" s="234"/>
      <c r="AG17" s="234"/>
      <c r="AH17" s="234"/>
      <c r="AI17" s="234"/>
      <c r="AJ17" s="234"/>
      <c r="AK17" s="234"/>
      <c r="AL17" s="234"/>
      <c r="AM17" s="234"/>
      <c r="AN17" s="210"/>
    </row>
    <row r="18" spans="1:40" ht="91.5" customHeight="1" x14ac:dyDescent="0.25">
      <c r="A18" s="226"/>
      <c r="B18" s="274" t="s">
        <v>447</v>
      </c>
      <c r="C18" s="274" t="s">
        <v>448</v>
      </c>
      <c r="D18" s="274" t="s">
        <v>449</v>
      </c>
      <c r="E18" s="210"/>
      <c r="F18" s="274" t="s">
        <v>450</v>
      </c>
      <c r="G18" s="274" t="s">
        <v>451</v>
      </c>
      <c r="H18" s="273" t="s">
        <v>452</v>
      </c>
      <c r="I18" s="210"/>
      <c r="J18" s="256" t="s">
        <v>453</v>
      </c>
      <c r="K18" s="256" t="s">
        <v>454</v>
      </c>
      <c r="L18" s="210"/>
      <c r="M18" s="256" t="s">
        <v>455</v>
      </c>
      <c r="N18" s="210"/>
      <c r="O18" s="273" t="s">
        <v>456</v>
      </c>
      <c r="P18" s="256" t="s">
        <v>457</v>
      </c>
      <c r="Q18" s="256" t="s">
        <v>458</v>
      </c>
      <c r="R18" s="210"/>
      <c r="S18" s="274" t="s">
        <v>459</v>
      </c>
      <c r="T18" s="256" t="s">
        <v>460</v>
      </c>
      <c r="U18" s="210"/>
      <c r="V18" s="257" t="s">
        <v>461</v>
      </c>
      <c r="W18" s="234"/>
      <c r="X18" s="210"/>
      <c r="Y18" s="274" t="s">
        <v>462</v>
      </c>
      <c r="Z18" s="274" t="s">
        <v>463</v>
      </c>
      <c r="AA18" s="274" t="s">
        <v>464</v>
      </c>
      <c r="AB18" s="210"/>
      <c r="AC18" s="274" t="s">
        <v>465</v>
      </c>
      <c r="AD18" s="274" t="s">
        <v>466</v>
      </c>
      <c r="AE18" s="274" t="s">
        <v>467</v>
      </c>
      <c r="AF18" s="274" t="s">
        <v>468</v>
      </c>
      <c r="AG18" s="210"/>
      <c r="AH18" s="274" t="s">
        <v>469</v>
      </c>
      <c r="AI18" s="274" t="s">
        <v>470</v>
      </c>
      <c r="AJ18" s="275" t="s">
        <v>471</v>
      </c>
      <c r="AK18" s="210"/>
      <c r="AL18" s="275" t="s">
        <v>472</v>
      </c>
      <c r="AM18" s="275" t="s">
        <v>473</v>
      </c>
      <c r="AN18" s="274" t="s">
        <v>474</v>
      </c>
    </row>
    <row r="19" spans="1:40" ht="118.5" customHeight="1" x14ac:dyDescent="0.25">
      <c r="A19" s="211"/>
      <c r="B19" s="211"/>
      <c r="C19" s="211"/>
      <c r="D19" s="169" t="s">
        <v>475</v>
      </c>
      <c r="E19" s="169" t="s">
        <v>476</v>
      </c>
      <c r="F19" s="211"/>
      <c r="G19" s="211"/>
      <c r="H19" s="82" t="s">
        <v>172</v>
      </c>
      <c r="I19" s="82" t="s">
        <v>173</v>
      </c>
      <c r="J19" s="211"/>
      <c r="K19" s="83" t="s">
        <v>477</v>
      </c>
      <c r="L19" s="84" t="s">
        <v>173</v>
      </c>
      <c r="M19" s="162" t="s">
        <v>478</v>
      </c>
      <c r="N19" s="162" t="s">
        <v>479</v>
      </c>
      <c r="O19" s="211"/>
      <c r="P19" s="211"/>
      <c r="Q19" s="162" t="s">
        <v>478</v>
      </c>
      <c r="R19" s="162" t="s">
        <v>479</v>
      </c>
      <c r="S19" s="211"/>
      <c r="T19" s="162" t="s">
        <v>478</v>
      </c>
      <c r="U19" s="162" t="s">
        <v>479</v>
      </c>
      <c r="V19" s="164" t="s">
        <v>480</v>
      </c>
      <c r="W19" s="164" t="s">
        <v>481</v>
      </c>
      <c r="X19" s="164" t="s">
        <v>482</v>
      </c>
      <c r="Y19" s="211"/>
      <c r="Z19" s="211"/>
      <c r="AA19" s="162" t="s">
        <v>478</v>
      </c>
      <c r="AB19" s="162" t="s">
        <v>479</v>
      </c>
      <c r="AC19" s="211"/>
      <c r="AD19" s="211"/>
      <c r="AE19" s="211"/>
      <c r="AF19" s="170" t="s">
        <v>483</v>
      </c>
      <c r="AG19" s="169" t="s">
        <v>484</v>
      </c>
      <c r="AH19" s="211"/>
      <c r="AI19" s="211"/>
      <c r="AJ19" s="171" t="s">
        <v>480</v>
      </c>
      <c r="AK19" s="171" t="s">
        <v>485</v>
      </c>
      <c r="AL19" s="211"/>
      <c r="AM19" s="211"/>
      <c r="AN19" s="211"/>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2"/>
      <c r="B1" s="277"/>
      <c r="C1" s="277"/>
      <c r="D1" s="43"/>
      <c r="E1" s="43"/>
      <c r="F1" s="43"/>
      <c r="G1" s="43"/>
      <c r="H1" s="43"/>
      <c r="I1" s="43"/>
    </row>
    <row r="2" spans="1:9" ht="20.25" customHeight="1" x14ac:dyDescent="0.25">
      <c r="A2" s="193" t="s">
        <v>121</v>
      </c>
      <c r="B2" s="277"/>
      <c r="C2" s="277"/>
      <c r="D2" s="44"/>
      <c r="E2" s="44"/>
      <c r="F2" s="44"/>
      <c r="G2" s="44"/>
      <c r="H2" s="44"/>
      <c r="I2" s="44"/>
    </row>
    <row r="3" spans="1:9" ht="18.75" customHeight="1" x14ac:dyDescent="0.25">
      <c r="A3" s="252"/>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88" t="s">
        <v>3</v>
      </c>
      <c r="B5" s="277"/>
      <c r="C5" s="277"/>
      <c r="D5" s="49"/>
      <c r="E5" s="49"/>
      <c r="F5" s="49"/>
      <c r="G5" s="49"/>
      <c r="H5" s="49"/>
      <c r="I5" s="49"/>
    </row>
    <row r="6" spans="1:9" ht="18.75" customHeight="1" x14ac:dyDescent="0.25">
      <c r="A6" s="252"/>
      <c r="B6" s="277"/>
      <c r="C6" s="277"/>
      <c r="D6" s="44"/>
      <c r="E6" s="44"/>
      <c r="F6" s="44"/>
      <c r="G6" s="44"/>
      <c r="H6" s="44"/>
      <c r="I6" s="44"/>
    </row>
    <row r="7" spans="1:9" ht="30.75" customHeight="1" x14ac:dyDescent="0.25">
      <c r="A7" s="208" t="str">
        <f>IF(ISBLANK('1'!C13),CONCATENATE("В разделе 1 формы заполните показатель"," '",'1'!B13,"' "),'1'!C13)</f>
        <v>K_ХЭС-504-449</v>
      </c>
      <c r="B7" s="190"/>
      <c r="C7" s="190"/>
      <c r="D7" s="45"/>
      <c r="E7" s="45"/>
      <c r="F7" s="45"/>
      <c r="G7" s="45"/>
      <c r="H7" s="45"/>
      <c r="I7" s="45"/>
    </row>
    <row r="8" spans="1:9" x14ac:dyDescent="0.25">
      <c r="A8" s="188" t="s">
        <v>26</v>
      </c>
      <c r="B8" s="277"/>
      <c r="C8" s="277"/>
      <c r="D8" s="49"/>
      <c r="E8" s="49"/>
      <c r="F8" s="49"/>
      <c r="G8" s="49"/>
      <c r="H8" s="49"/>
      <c r="I8" s="49"/>
    </row>
    <row r="9" spans="1:9" ht="18.75" customHeight="1" x14ac:dyDescent="0.25">
      <c r="A9" s="252"/>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45"/>
      <c r="E10" s="45"/>
      <c r="F10" s="45"/>
      <c r="G10" s="45"/>
      <c r="H10" s="45"/>
      <c r="I10" s="45"/>
    </row>
    <row r="11" spans="1:9" x14ac:dyDescent="0.25">
      <c r="A11" s="188" t="s">
        <v>27</v>
      </c>
      <c r="B11" s="277"/>
      <c r="C11" s="277"/>
      <c r="D11" s="49"/>
      <c r="E11" s="49"/>
      <c r="F11" s="49"/>
      <c r="G11" s="49"/>
      <c r="H11" s="49"/>
      <c r="I11" s="49"/>
    </row>
    <row r="12" spans="1:9" x14ac:dyDescent="0.25">
      <c r="A12" s="252"/>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486</v>
      </c>
      <c r="B15" s="277"/>
      <c r="C15" s="277"/>
      <c r="D15" s="49"/>
      <c r="E15" s="49"/>
      <c r="F15" s="49"/>
      <c r="G15" s="49"/>
      <c r="H15" s="49"/>
      <c r="I15" s="49"/>
    </row>
    <row r="16" spans="1:9" x14ac:dyDescent="0.25">
      <c r="A16" s="278"/>
      <c r="B16" s="190"/>
      <c r="C16" s="190"/>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93" t="s">
        <v>1</v>
      </c>
      <c r="B2" s="201"/>
      <c r="C2" s="201"/>
      <c r="H2" s="46"/>
    </row>
    <row r="3" spans="1:22" s="150" customFormat="1" ht="18.75" customHeight="1" x14ac:dyDescent="0.2">
      <c r="A3" s="194"/>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0" customFormat="1" ht="18.75" customHeight="1" x14ac:dyDescent="0.2">
      <c r="A5" s="188"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K_ХЭС-504-449</v>
      </c>
      <c r="B7" s="190"/>
      <c r="C7" s="190"/>
      <c r="D7" s="45"/>
      <c r="E7" s="45"/>
      <c r="F7" s="45"/>
      <c r="G7" s="45"/>
      <c r="H7" s="45"/>
      <c r="I7" s="44"/>
      <c r="J7" s="44"/>
      <c r="K7" s="44"/>
      <c r="L7" s="44"/>
      <c r="M7" s="44"/>
      <c r="N7" s="44"/>
      <c r="O7" s="44"/>
      <c r="P7" s="44"/>
      <c r="Q7" s="44"/>
      <c r="R7" s="44"/>
      <c r="S7" s="44"/>
      <c r="T7" s="44"/>
      <c r="U7" s="44"/>
      <c r="V7" s="44"/>
    </row>
    <row r="8" spans="1:22" s="150" customFormat="1" ht="18.75" customHeight="1" x14ac:dyDescent="0.2">
      <c r="A8" s="188"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8"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4"/>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6"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0"/>
      <c r="C16" s="190"/>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41" priority="3">
      <formula>CELL("защита",A1)</formula>
    </cfRule>
  </conditionalFormatting>
  <conditionalFormatting sqref="C19:C38">
    <cfRule type="expression" dxfId="40" priority="2">
      <formula>ISBLANK(C19)</formula>
    </cfRule>
    <cfRule type="expression" dxfId="39"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9" zoomScale="90" zoomScaleNormal="80" zoomScaleSheetLayoutView="90" workbookViewId="0">
      <selection activeCell="F23" sqref="F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93"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0" customFormat="1" ht="18.75" customHeight="1" x14ac:dyDescent="0.2">
      <c r="A5" s="188"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K_ХЭС-504-449</v>
      </c>
      <c r="B7" s="190"/>
      <c r="C7" s="190"/>
      <c r="D7" s="45"/>
      <c r="E7" s="45"/>
      <c r="F7" s="45"/>
      <c r="G7" s="45"/>
      <c r="H7" s="44"/>
      <c r="I7" s="44"/>
      <c r="J7" s="44"/>
      <c r="K7" s="44"/>
      <c r="L7" s="44"/>
      <c r="M7" s="44"/>
      <c r="N7" s="44"/>
      <c r="O7" s="44"/>
      <c r="P7" s="44"/>
      <c r="Q7" s="44"/>
      <c r="R7" s="44"/>
      <c r="S7" s="44"/>
      <c r="T7" s="44"/>
      <c r="U7" s="44"/>
    </row>
    <row r="8" spans="1:21" s="150" customFormat="1" ht="18.75" customHeight="1" x14ac:dyDescent="0.2">
      <c r="A8" s="188"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8"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0"/>
      <c r="C16" s="190"/>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47.25" x14ac:dyDescent="0.25">
      <c r="A22" s="61">
        <v>4</v>
      </c>
      <c r="B22" s="67" t="s">
        <v>80</v>
      </c>
      <c r="C22" s="185" t="s">
        <v>608</v>
      </c>
    </row>
    <row r="23" spans="1:18" ht="315" x14ac:dyDescent="0.25">
      <c r="A23" s="61">
        <v>5</v>
      </c>
      <c r="B23" s="67" t="s">
        <v>81</v>
      </c>
      <c r="C23" s="177" t="s">
        <v>610</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609</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91</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1 C23:C25 C27:C39">
    <cfRule type="expression" dxfId="38" priority="6">
      <formula>ISBLANK(C19)</formula>
    </cfRule>
  </conditionalFormatting>
  <conditionalFormatting sqref="A1:XFD21 A23:XFD25 A22:B22 D22:XFD22 A27:XFD1048576 A26:B26 D26:XFD26">
    <cfRule type="expression" dxfId="37" priority="5">
      <formula>CELL("защита",A1)</formula>
    </cfRule>
  </conditionalFormatting>
  <conditionalFormatting sqref="C22">
    <cfRule type="expression" dxfId="36" priority="4">
      <formula>ISBLANK(C22)</formula>
    </cfRule>
  </conditionalFormatting>
  <conditionalFormatting sqref="C22">
    <cfRule type="expression" dxfId="35" priority="3">
      <formula>CELL("защита",C22)</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93"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0" customFormat="1" ht="18.75" customHeight="1" x14ac:dyDescent="0.2">
      <c r="A5" s="188"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0" customFormat="1" ht="18.75" customHeight="1" x14ac:dyDescent="0.2">
      <c r="A8" s="188"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9" customFormat="1" ht="15" customHeight="1" x14ac:dyDescent="0.2">
      <c r="A11" s="188"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2"/>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103</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0"/>
      <c r="C18" s="190"/>
      <c r="D18" s="190"/>
      <c r="E18" s="190"/>
      <c r="F18" s="190"/>
      <c r="G18" s="190"/>
      <c r="H18" s="190"/>
      <c r="I18" s="190"/>
      <c r="J18" s="190"/>
      <c r="K18" s="190"/>
      <c r="L18" s="190"/>
      <c r="M18" s="190"/>
      <c r="N18" s="190"/>
      <c r="O18" s="190"/>
      <c r="P18" s="190"/>
      <c r="Q18" s="48"/>
      <c r="R18" s="48"/>
      <c r="S18" s="48"/>
      <c r="T18" s="48"/>
      <c r="U18" s="48"/>
      <c r="V18" s="48"/>
    </row>
    <row r="19" spans="1:25" s="149" customFormat="1" ht="106.5" customHeight="1" x14ac:dyDescent="0.25">
      <c r="A19" s="209" t="s">
        <v>6</v>
      </c>
      <c r="B19" s="215" t="s">
        <v>104</v>
      </c>
      <c r="C19" s="216"/>
      <c r="D19" s="217" t="s">
        <v>105</v>
      </c>
      <c r="E19" s="214" t="s">
        <v>106</v>
      </c>
      <c r="F19" s="209" t="s">
        <v>107</v>
      </c>
      <c r="G19" s="214" t="s">
        <v>108</v>
      </c>
      <c r="H19" s="209" t="s">
        <v>109</v>
      </c>
      <c r="I19" s="209" t="s">
        <v>110</v>
      </c>
      <c r="J19" s="209" t="s">
        <v>111</v>
      </c>
      <c r="K19" s="209" t="s">
        <v>112</v>
      </c>
      <c r="L19" s="209" t="s">
        <v>113</v>
      </c>
      <c r="M19" s="209" t="s">
        <v>114</v>
      </c>
      <c r="N19" s="209" t="s">
        <v>115</v>
      </c>
      <c r="O19" s="210"/>
      <c r="P19" s="219" t="s">
        <v>116</v>
      </c>
      <c r="Q19" s="48"/>
      <c r="R19" s="48"/>
      <c r="S19" s="48"/>
      <c r="T19" s="48"/>
      <c r="U19" s="48"/>
      <c r="V19" s="48"/>
    </row>
    <row r="20" spans="1:25" s="149" customFormat="1" ht="117" customHeight="1" x14ac:dyDescent="0.2">
      <c r="A20" s="211"/>
      <c r="B20" s="68" t="s">
        <v>117</v>
      </c>
      <c r="C20" s="68" t="s">
        <v>118</v>
      </c>
      <c r="D20" s="218"/>
      <c r="E20" s="211"/>
      <c r="F20" s="211"/>
      <c r="G20" s="211"/>
      <c r="H20" s="211"/>
      <c r="I20" s="211"/>
      <c r="J20" s="211"/>
      <c r="K20" s="211"/>
      <c r="L20" s="211"/>
      <c r="M20" s="211"/>
      <c r="N20" s="151" t="s">
        <v>119</v>
      </c>
      <c r="O20" s="68" t="s">
        <v>120</v>
      </c>
      <c r="P20" s="211"/>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93" t="s">
        <v>121</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0"/>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0" customFormat="1" ht="18.75" customHeight="1" x14ac:dyDescent="0.2">
      <c r="A5" s="188"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0"/>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44"/>
      <c r="Q7" s="44"/>
      <c r="R7" s="44"/>
      <c r="S7" s="44"/>
      <c r="T7" s="44"/>
      <c r="U7" s="44"/>
      <c r="V7" s="44"/>
      <c r="W7" s="44"/>
      <c r="X7" s="44"/>
    </row>
    <row r="8" spans="1:24" s="150" customFormat="1" ht="18.75" customHeight="1" x14ac:dyDescent="0.2">
      <c r="A8" s="188"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9" customFormat="1" ht="15" customHeight="1" x14ac:dyDescent="0.2">
      <c r="A11" s="188"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88"/>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9" customFormat="1" ht="15" customHeight="1" x14ac:dyDescent="0.2">
      <c r="A14" s="194"/>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2"/>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122</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0"/>
      <c r="C18" s="190"/>
      <c r="D18" s="190"/>
      <c r="E18" s="190"/>
      <c r="F18" s="190"/>
      <c r="G18" s="190"/>
      <c r="H18" s="190"/>
      <c r="I18" s="190"/>
      <c r="J18" s="190"/>
      <c r="K18" s="190"/>
      <c r="L18" s="190"/>
      <c r="M18" s="190"/>
      <c r="N18" s="190"/>
      <c r="O18" s="190"/>
      <c r="P18" s="48"/>
      <c r="Q18" s="48"/>
      <c r="R18" s="48"/>
      <c r="S18" s="48"/>
      <c r="T18" s="48"/>
      <c r="U18" s="48"/>
    </row>
    <row r="19" spans="1:24" s="149" customFormat="1" ht="106.5" customHeight="1" x14ac:dyDescent="0.25">
      <c r="A19" s="209" t="s">
        <v>6</v>
      </c>
      <c r="B19" s="215" t="s">
        <v>123</v>
      </c>
      <c r="C19" s="216"/>
      <c r="D19" s="217" t="s">
        <v>124</v>
      </c>
      <c r="E19" s="214" t="s">
        <v>125</v>
      </c>
      <c r="F19" s="209" t="s">
        <v>126</v>
      </c>
      <c r="G19" s="209" t="s">
        <v>127</v>
      </c>
      <c r="H19" s="209" t="s">
        <v>128</v>
      </c>
      <c r="I19" s="209" t="s">
        <v>129</v>
      </c>
      <c r="J19" s="209" t="s">
        <v>130</v>
      </c>
      <c r="K19" s="209" t="s">
        <v>131</v>
      </c>
      <c r="L19" s="209" t="s">
        <v>132</v>
      </c>
      <c r="M19" s="209" t="s">
        <v>133</v>
      </c>
      <c r="N19" s="210"/>
      <c r="O19" s="221" t="s">
        <v>134</v>
      </c>
      <c r="P19" s="48"/>
      <c r="Q19" s="48"/>
      <c r="R19" s="48"/>
      <c r="S19" s="48"/>
      <c r="T19" s="48"/>
      <c r="U19" s="48"/>
    </row>
    <row r="20" spans="1:24" s="149" customFormat="1" ht="137.25" customHeight="1" x14ac:dyDescent="0.2">
      <c r="A20" s="211"/>
      <c r="B20" s="68" t="s">
        <v>117</v>
      </c>
      <c r="C20" s="68" t="s">
        <v>118</v>
      </c>
      <c r="D20" s="218"/>
      <c r="E20" s="211"/>
      <c r="F20" s="211"/>
      <c r="G20" s="211"/>
      <c r="H20" s="211"/>
      <c r="I20" s="211"/>
      <c r="J20" s="211"/>
      <c r="K20" s="211"/>
      <c r="L20" s="211"/>
      <c r="M20" s="151" t="s">
        <v>135</v>
      </c>
      <c r="N20" s="68" t="s">
        <v>136</v>
      </c>
      <c r="O20" s="211"/>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3"/>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24" t="s">
        <v>137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5" t="s">
        <v>6</v>
      </c>
      <c r="B17" s="232" t="s">
        <v>138</v>
      </c>
      <c r="C17" s="216"/>
      <c r="D17" s="232" t="s">
        <v>139</v>
      </c>
      <c r="E17" s="232" t="s">
        <v>140</v>
      </c>
      <c r="F17" s="216"/>
      <c r="G17" s="232" t="s">
        <v>141</v>
      </c>
      <c r="H17" s="216"/>
      <c r="I17" s="232" t="s">
        <v>142</v>
      </c>
      <c r="J17" s="216"/>
      <c r="K17" s="232" t="s">
        <v>143</v>
      </c>
      <c r="L17" s="225" t="s">
        <v>144</v>
      </c>
      <c r="M17" s="234"/>
      <c r="N17" s="234"/>
      <c r="O17" s="210"/>
      <c r="P17" s="225" t="s">
        <v>145</v>
      </c>
      <c r="Q17" s="234"/>
      <c r="R17" s="234"/>
      <c r="S17" s="210"/>
      <c r="T17" s="228" t="s">
        <v>146</v>
      </c>
      <c r="U17" s="229" t="s">
        <v>147</v>
      </c>
      <c r="V17" s="227" t="s">
        <v>148</v>
      </c>
      <c r="W17" s="230" t="s">
        <v>149</v>
      </c>
      <c r="X17" s="231" t="s">
        <v>150</v>
      </c>
      <c r="Y17" s="232" t="s">
        <v>151</v>
      </c>
      <c r="Z17" s="227" t="s">
        <v>152</v>
      </c>
      <c r="AA17" s="237" t="s">
        <v>153</v>
      </c>
      <c r="AB17" s="216"/>
      <c r="AC17" s="237" t="s">
        <v>154</v>
      </c>
      <c r="AD17" s="216"/>
      <c r="AE17" s="235" t="s">
        <v>155</v>
      </c>
      <c r="AF17" s="232" t="s">
        <v>156</v>
      </c>
      <c r="AG17" s="234"/>
      <c r="AH17" s="210"/>
      <c r="AI17" s="236" t="s">
        <v>157</v>
      </c>
      <c r="AJ17" s="234"/>
      <c r="AK17" s="232" t="s">
        <v>158</v>
      </c>
      <c r="AL17" s="234"/>
      <c r="AM17" s="234"/>
      <c r="AN17" s="234"/>
      <c r="AO17" s="210"/>
    </row>
    <row r="18" spans="1:135" ht="147" customHeight="1" x14ac:dyDescent="0.25">
      <c r="A18" s="226"/>
      <c r="B18" s="218"/>
      <c r="C18" s="233"/>
      <c r="D18" s="226"/>
      <c r="E18" s="218"/>
      <c r="F18" s="233"/>
      <c r="G18" s="218"/>
      <c r="H18" s="233"/>
      <c r="I18" s="218"/>
      <c r="J18" s="233"/>
      <c r="K18" s="211"/>
      <c r="L18" s="232" t="s">
        <v>159</v>
      </c>
      <c r="M18" s="210"/>
      <c r="N18" s="232" t="s">
        <v>160</v>
      </c>
      <c r="O18" s="210"/>
      <c r="P18" s="225" t="s">
        <v>159</v>
      </c>
      <c r="Q18" s="210"/>
      <c r="R18" s="229" t="s">
        <v>161</v>
      </c>
      <c r="S18" s="216"/>
      <c r="T18" s="211"/>
      <c r="U18" s="226"/>
      <c r="V18" s="226"/>
      <c r="W18" s="226"/>
      <c r="X18" s="211"/>
      <c r="Y18" s="211"/>
      <c r="Z18" s="226"/>
      <c r="AA18" s="238"/>
      <c r="AB18" s="239"/>
      <c r="AC18" s="238"/>
      <c r="AD18" s="239"/>
      <c r="AE18" s="226"/>
      <c r="AF18" s="157" t="s">
        <v>162</v>
      </c>
      <c r="AG18" s="157" t="s">
        <v>163</v>
      </c>
      <c r="AH18" s="154" t="s">
        <v>164</v>
      </c>
      <c r="AI18" s="154" t="s">
        <v>165</v>
      </c>
      <c r="AJ18" s="156" t="s">
        <v>166</v>
      </c>
      <c r="AK18" s="232" t="s">
        <v>167</v>
      </c>
      <c r="AL18" s="225" t="s">
        <v>168</v>
      </c>
      <c r="AM18" s="210"/>
      <c r="AN18" s="232" t="s">
        <v>169</v>
      </c>
      <c r="AO18" s="210"/>
    </row>
    <row r="19" spans="1:135" ht="51.75" customHeight="1" x14ac:dyDescent="0.25">
      <c r="A19" s="211"/>
      <c r="B19" s="154" t="s">
        <v>170</v>
      </c>
      <c r="C19" s="154" t="s">
        <v>171</v>
      </c>
      <c r="D19" s="211"/>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1"/>
      <c r="AF19" s="154" t="s">
        <v>170</v>
      </c>
      <c r="AG19" s="154" t="s">
        <v>170</v>
      </c>
      <c r="AH19" s="154" t="s">
        <v>170</v>
      </c>
      <c r="AI19" s="154" t="s">
        <v>170</v>
      </c>
      <c r="AJ19" s="154" t="s">
        <v>170</v>
      </c>
      <c r="AK19" s="211"/>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0"/>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9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92"/>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9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1"/>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24" t="s">
        <v>175</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row>
    <row r="16" spans="1:37"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32" t="s">
        <v>6</v>
      </c>
      <c r="B17" s="232" t="s">
        <v>176</v>
      </c>
      <c r="C17" s="216"/>
      <c r="D17" s="232" t="s">
        <v>177</v>
      </c>
      <c r="E17" s="216"/>
      <c r="F17" s="232" t="s">
        <v>178</v>
      </c>
      <c r="G17" s="232" t="s">
        <v>140</v>
      </c>
      <c r="H17" s="216"/>
      <c r="I17" s="232" t="s">
        <v>142</v>
      </c>
      <c r="J17" s="216"/>
      <c r="K17" s="232" t="s">
        <v>179</v>
      </c>
      <c r="L17" s="228" t="s">
        <v>180</v>
      </c>
      <c r="M17" s="216"/>
      <c r="N17" s="232" t="s">
        <v>181</v>
      </c>
      <c r="O17" s="216"/>
      <c r="P17" s="232" t="s">
        <v>182</v>
      </c>
      <c r="Q17" s="216"/>
      <c r="R17" s="232" t="s">
        <v>183</v>
      </c>
      <c r="S17" s="216"/>
      <c r="T17" s="232" t="s">
        <v>184</v>
      </c>
      <c r="U17" s="216"/>
      <c r="V17" s="232" t="s">
        <v>185</v>
      </c>
      <c r="W17" s="216"/>
      <c r="X17" s="232" t="s">
        <v>186</v>
      </c>
      <c r="Y17" s="216"/>
      <c r="Z17" s="227" t="s">
        <v>151</v>
      </c>
      <c r="AA17" s="227" t="s">
        <v>152</v>
      </c>
      <c r="AB17" s="232" t="s">
        <v>156</v>
      </c>
      <c r="AC17" s="234"/>
      <c r="AD17" s="210"/>
      <c r="AE17" s="236" t="s">
        <v>157</v>
      </c>
      <c r="AF17" s="234"/>
      <c r="AG17" s="232" t="s">
        <v>158</v>
      </c>
      <c r="AH17" s="234"/>
      <c r="AI17" s="234"/>
      <c r="AJ17" s="234"/>
      <c r="AK17" s="210"/>
    </row>
    <row r="18" spans="1:37" ht="216" customHeight="1" x14ac:dyDescent="0.25">
      <c r="A18" s="226"/>
      <c r="B18" s="218"/>
      <c r="C18" s="233"/>
      <c r="D18" s="218"/>
      <c r="E18" s="233"/>
      <c r="F18" s="226"/>
      <c r="G18" s="218"/>
      <c r="H18" s="233"/>
      <c r="I18" s="218"/>
      <c r="J18" s="233"/>
      <c r="K18" s="211"/>
      <c r="L18" s="218"/>
      <c r="M18" s="233"/>
      <c r="N18" s="218"/>
      <c r="O18" s="233"/>
      <c r="P18" s="218"/>
      <c r="Q18" s="233"/>
      <c r="R18" s="218"/>
      <c r="S18" s="233"/>
      <c r="T18" s="218"/>
      <c r="U18" s="233"/>
      <c r="V18" s="218"/>
      <c r="W18" s="233"/>
      <c r="X18" s="218"/>
      <c r="Y18" s="233"/>
      <c r="Z18" s="226"/>
      <c r="AA18" s="226"/>
      <c r="AB18" s="154" t="s">
        <v>187</v>
      </c>
      <c r="AC18" s="154" t="s">
        <v>163</v>
      </c>
      <c r="AD18" s="154" t="s">
        <v>164</v>
      </c>
      <c r="AE18" s="154" t="s">
        <v>165</v>
      </c>
      <c r="AF18" s="154" t="s">
        <v>166</v>
      </c>
      <c r="AG18" s="232" t="s">
        <v>188</v>
      </c>
      <c r="AH18" s="225" t="s">
        <v>168</v>
      </c>
      <c r="AI18" s="210"/>
      <c r="AJ18" s="232" t="s">
        <v>169</v>
      </c>
      <c r="AK18" s="210"/>
    </row>
    <row r="19" spans="1:37" ht="60" customHeight="1" x14ac:dyDescent="0.25">
      <c r="A19" s="211"/>
      <c r="B19" s="107" t="s">
        <v>170</v>
      </c>
      <c r="C19" s="107" t="s">
        <v>171</v>
      </c>
      <c r="D19" s="107" t="s">
        <v>170</v>
      </c>
      <c r="E19" s="107" t="s">
        <v>171</v>
      </c>
      <c r="F19" s="211"/>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1"/>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3"/>
      <c r="C25" s="242"/>
      <c r="D25" s="242"/>
      <c r="E25" s="242"/>
      <c r="F25" s="242"/>
      <c r="G25" s="242"/>
      <c r="H25" s="242"/>
      <c r="I25" s="242"/>
      <c r="J25" s="242"/>
      <c r="K25" s="242"/>
      <c r="L25" s="242"/>
      <c r="M25" s="242"/>
      <c r="N25" s="242"/>
      <c r="O25" s="242"/>
      <c r="P25" s="242"/>
      <c r="Q25" s="242"/>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4"/>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5" t="s">
        <v>6</v>
      </c>
      <c r="B17" s="228" t="s">
        <v>190</v>
      </c>
      <c r="C17" s="216"/>
      <c r="D17" s="232" t="s">
        <v>139</v>
      </c>
      <c r="E17" s="232" t="s">
        <v>140</v>
      </c>
      <c r="F17" s="216"/>
      <c r="G17" s="232" t="s">
        <v>191</v>
      </c>
      <c r="H17" s="216"/>
      <c r="I17" s="232" t="s">
        <v>142</v>
      </c>
      <c r="J17" s="216"/>
      <c r="K17" s="232" t="s">
        <v>143</v>
      </c>
      <c r="L17" s="232" t="s">
        <v>192</v>
      </c>
      <c r="M17" s="216"/>
      <c r="N17" s="232" t="s">
        <v>145</v>
      </c>
      <c r="O17" s="234"/>
      <c r="P17" s="234"/>
      <c r="Q17" s="210"/>
      <c r="R17" s="227" t="s">
        <v>151</v>
      </c>
      <c r="S17" s="232" t="s">
        <v>152</v>
      </c>
      <c r="T17" s="246" t="s">
        <v>193</v>
      </c>
      <c r="U17" s="216"/>
      <c r="V17" s="237" t="s">
        <v>194</v>
      </c>
      <c r="W17" s="216"/>
      <c r="X17" s="235" t="s">
        <v>195</v>
      </c>
      <c r="Y17" s="237" t="s">
        <v>153</v>
      </c>
      <c r="Z17" s="216"/>
      <c r="AA17" s="237" t="s">
        <v>154</v>
      </c>
      <c r="AB17" s="216"/>
      <c r="AC17" s="235" t="s">
        <v>155</v>
      </c>
      <c r="AD17" s="232" t="s">
        <v>156</v>
      </c>
      <c r="AE17" s="234"/>
      <c r="AF17" s="210"/>
      <c r="AG17" s="236" t="s">
        <v>157</v>
      </c>
      <c r="AH17" s="234"/>
      <c r="AI17" s="232" t="s">
        <v>158</v>
      </c>
      <c r="AJ17" s="234"/>
      <c r="AK17" s="234"/>
      <c r="AL17" s="234"/>
      <c r="AM17" s="210"/>
    </row>
    <row r="18" spans="1:127" ht="204.75" customHeight="1" x14ac:dyDescent="0.25">
      <c r="A18" s="226"/>
      <c r="B18" s="218"/>
      <c r="C18" s="233"/>
      <c r="D18" s="226"/>
      <c r="E18" s="218"/>
      <c r="F18" s="233"/>
      <c r="G18" s="218"/>
      <c r="H18" s="233"/>
      <c r="I18" s="218"/>
      <c r="J18" s="233"/>
      <c r="K18" s="211"/>
      <c r="L18" s="218"/>
      <c r="M18" s="233"/>
      <c r="N18" s="232" t="s">
        <v>159</v>
      </c>
      <c r="O18" s="210"/>
      <c r="P18" s="229" t="s">
        <v>196</v>
      </c>
      <c r="Q18" s="216"/>
      <c r="R18" s="226"/>
      <c r="S18" s="211"/>
      <c r="T18" s="218"/>
      <c r="U18" s="233"/>
      <c r="V18" s="238"/>
      <c r="W18" s="239"/>
      <c r="X18" s="226"/>
      <c r="Y18" s="238"/>
      <c r="Z18" s="239"/>
      <c r="AA18" s="238"/>
      <c r="AB18" s="239"/>
      <c r="AC18" s="226"/>
      <c r="AD18" s="157" t="s">
        <v>162</v>
      </c>
      <c r="AE18" s="157" t="s">
        <v>163</v>
      </c>
      <c r="AF18" s="154" t="s">
        <v>164</v>
      </c>
      <c r="AG18" s="154" t="s">
        <v>165</v>
      </c>
      <c r="AH18" s="154" t="s">
        <v>166</v>
      </c>
      <c r="AI18" s="232" t="s">
        <v>188</v>
      </c>
      <c r="AJ18" s="225" t="s">
        <v>168</v>
      </c>
      <c r="AK18" s="210"/>
      <c r="AL18" s="232" t="s">
        <v>169</v>
      </c>
      <c r="AM18" s="210"/>
    </row>
    <row r="19" spans="1:127" ht="51.75" customHeight="1" x14ac:dyDescent="0.25">
      <c r="A19" s="211"/>
      <c r="B19" s="154" t="s">
        <v>170</v>
      </c>
      <c r="C19" s="154" t="s">
        <v>171</v>
      </c>
      <c r="D19" s="211"/>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1"/>
      <c r="Y19" s="154" t="s">
        <v>170</v>
      </c>
      <c r="Z19" s="154" t="s">
        <v>171</v>
      </c>
      <c r="AA19" s="154" t="s">
        <v>170</v>
      </c>
      <c r="AB19" s="154" t="s">
        <v>171</v>
      </c>
      <c r="AC19" s="211"/>
      <c r="AD19" s="157" t="s">
        <v>170</v>
      </c>
      <c r="AE19" s="157" t="s">
        <v>170</v>
      </c>
      <c r="AF19" s="154" t="s">
        <v>170</v>
      </c>
      <c r="AG19" s="154" t="s">
        <v>170</v>
      </c>
      <c r="AH19" s="154" t="s">
        <v>170</v>
      </c>
      <c r="AI19" s="211"/>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3"/>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9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92"/>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K_ХЭС-504-449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9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серверного оборудования - серверы средней производительности филиала - 4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1"/>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32" t="s">
        <v>6</v>
      </c>
      <c r="B17" s="232" t="s">
        <v>200</v>
      </c>
      <c r="C17" s="216"/>
      <c r="D17" s="232" t="s">
        <v>201</v>
      </c>
      <c r="E17" s="216"/>
      <c r="F17" s="232" t="s">
        <v>113</v>
      </c>
      <c r="G17" s="234"/>
      <c r="H17" s="234"/>
      <c r="I17" s="210"/>
      <c r="J17" s="232" t="s">
        <v>140</v>
      </c>
      <c r="K17" s="216"/>
      <c r="L17" s="232" t="s">
        <v>142</v>
      </c>
      <c r="M17" s="216"/>
      <c r="N17" s="227" t="s">
        <v>202</v>
      </c>
      <c r="O17" s="232" t="s">
        <v>203</v>
      </c>
      <c r="P17" s="216"/>
      <c r="Q17" s="232" t="s">
        <v>204</v>
      </c>
      <c r="R17" s="216"/>
      <c r="S17" s="232" t="s">
        <v>205</v>
      </c>
      <c r="T17" s="216"/>
      <c r="U17" s="228" t="s">
        <v>206</v>
      </c>
      <c r="V17" s="216"/>
      <c r="W17" s="232" t="s">
        <v>151</v>
      </c>
      <c r="X17" s="232" t="s">
        <v>207</v>
      </c>
      <c r="Y17" s="228" t="s">
        <v>208</v>
      </c>
      <c r="Z17" s="216"/>
      <c r="AA17" s="235" t="s">
        <v>153</v>
      </c>
      <c r="AB17" s="216"/>
      <c r="AC17" s="235" t="s">
        <v>154</v>
      </c>
      <c r="AD17" s="216"/>
      <c r="AE17" s="235" t="s">
        <v>155</v>
      </c>
      <c r="AF17" s="232" t="s">
        <v>156</v>
      </c>
      <c r="AG17" s="234"/>
      <c r="AH17" s="210"/>
      <c r="AI17" s="236" t="s">
        <v>157</v>
      </c>
      <c r="AJ17" s="234"/>
      <c r="AK17" s="232" t="s">
        <v>158</v>
      </c>
      <c r="AL17" s="234"/>
      <c r="AM17" s="234"/>
      <c r="AN17" s="234"/>
      <c r="AO17" s="210"/>
    </row>
    <row r="18" spans="1:41" ht="216" customHeight="1" x14ac:dyDescent="0.25">
      <c r="A18" s="226"/>
      <c r="B18" s="218"/>
      <c r="C18" s="233"/>
      <c r="D18" s="218"/>
      <c r="E18" s="233"/>
      <c r="F18" s="232" t="s">
        <v>209</v>
      </c>
      <c r="G18" s="210"/>
      <c r="H18" s="232" t="s">
        <v>210</v>
      </c>
      <c r="I18" s="210"/>
      <c r="J18" s="218"/>
      <c r="K18" s="233"/>
      <c r="L18" s="218"/>
      <c r="M18" s="233"/>
      <c r="N18" s="226"/>
      <c r="O18" s="218"/>
      <c r="P18" s="233"/>
      <c r="Q18" s="218"/>
      <c r="R18" s="233"/>
      <c r="S18" s="218"/>
      <c r="T18" s="233"/>
      <c r="U18" s="218"/>
      <c r="V18" s="233"/>
      <c r="W18" s="211"/>
      <c r="X18" s="211"/>
      <c r="Y18" s="218"/>
      <c r="Z18" s="233"/>
      <c r="AA18" s="218"/>
      <c r="AB18" s="233"/>
      <c r="AC18" s="218"/>
      <c r="AD18" s="233"/>
      <c r="AE18" s="226"/>
      <c r="AF18" s="157" t="s">
        <v>162</v>
      </c>
      <c r="AG18" s="157" t="s">
        <v>163</v>
      </c>
      <c r="AH18" s="154" t="s">
        <v>164</v>
      </c>
      <c r="AI18" s="154" t="s">
        <v>165</v>
      </c>
      <c r="AJ18" s="154" t="s">
        <v>166</v>
      </c>
      <c r="AK18" s="232" t="s">
        <v>188</v>
      </c>
      <c r="AL18" s="225" t="s">
        <v>168</v>
      </c>
      <c r="AM18" s="210"/>
      <c r="AN18" s="232" t="s">
        <v>169</v>
      </c>
      <c r="AO18" s="210"/>
    </row>
    <row r="19" spans="1:41" ht="60" customHeight="1" x14ac:dyDescent="0.25">
      <c r="A19" s="211"/>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1"/>
      <c r="AF19" s="107" t="s">
        <v>170</v>
      </c>
      <c r="AG19" s="74" t="s">
        <v>170</v>
      </c>
      <c r="AH19" s="107" t="s">
        <v>170</v>
      </c>
      <c r="AI19" s="107" t="s">
        <v>170</v>
      </c>
      <c r="AJ19" s="107" t="s">
        <v>170</v>
      </c>
      <c r="AK19" s="211"/>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2023-02-20T02:27:50Z</dcterms:modified>
</cp:coreProperties>
</file>