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60" windowWidth="20730" windowHeight="9060" tabRatio="662" activeTab="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'20.1'!$A$1:$V$93</definedName>
    <definedName name="_xlnm.Print_Area" localSheetId="1">'20.2'!$A$1:$O$51</definedName>
    <definedName name="_xlnm.Print_Area" localSheetId="2">'20.3'!$A$1:$U$44</definedName>
    <definedName name="_xlnm.Print_Area" localSheetId="3">'20.4'!$A$1:$Q$22</definedName>
  </definedNames>
  <calcPr calcId="145621"/>
</workbook>
</file>

<file path=xl/calcChain.xml><?xml version="1.0" encoding="utf-8"?>
<calcChain xmlns="http://schemas.openxmlformats.org/spreadsheetml/2006/main">
  <c r="O19" i="31" l="1"/>
  <c r="K19" i="31" s="1"/>
  <c r="T21" i="28"/>
  <c r="T20" i="28"/>
  <c r="T19" i="28"/>
  <c r="T22" i="28" l="1"/>
  <c r="F19" i="31" s="1"/>
  <c r="G19" i="31" s="1"/>
  <c r="N19" i="31" s="1"/>
  <c r="H19" i="31" s="1"/>
  <c r="J19" i="31" l="1"/>
  <c r="L19" i="31" s="1"/>
</calcChain>
</file>

<file path=xl/sharedStrings.xml><?xml version="1.0" encoding="utf-8"?>
<sst xmlns="http://schemas.openxmlformats.org/spreadsheetml/2006/main" count="262" uniqueCount="189">
  <si>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</si>
  <si>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</si>
  <si>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</si>
  <si>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</si>
  <si>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</si>
  <si>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</si>
  <si>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</si>
  <si>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</si>
  <si>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</si>
  <si>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</si>
  <si>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</si>
  <si>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</si>
  <si>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</si>
  <si>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</si>
  <si>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</si>
  <si>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</si>
  <si>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</si>
  <si>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</si>
  <si>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</si>
  <si>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</si>
  <si>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</si>
  <si>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</si>
  <si>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</si>
  <si>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</si>
  <si>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</si>
  <si>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</si>
  <si>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</si>
  <si>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</si>
  <si>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</si>
  <si>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</si>
  <si>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</si>
  <si>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</si>
  <si>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</si>
  <si>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</si>
  <si>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</si>
  <si>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</si>
  <si>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</si>
  <si>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</si>
  <si>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</si>
  <si>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</si>
  <si>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</si>
  <si>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</si>
  <si>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</si>
  <si>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</si>
  <si>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</si>
  <si>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</si>
  <si>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</si>
  <si>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</si>
  <si>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</si>
  <si>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</si>
  <si>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</si>
  <si>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</si>
  <si>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</si>
  <si>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</si>
  <si>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</si>
  <si>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</si>
  <si>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</si>
  <si>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</si>
  <si>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</si>
  <si>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</si>
  <si>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</si>
  <si>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</si>
  <si>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</si>
  <si>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</si>
  <si>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</si>
  <si>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</si>
  <si>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</si>
  <si>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</si>
  <si>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</si>
  <si>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</si>
  <si>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</si>
  <si>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</si>
  <si>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</si>
  <si>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</si>
  <si>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</si>
  <si>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</si>
  <si>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</si>
  <si>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</si>
  <si>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</si>
  <si>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</si>
  <si>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</si>
  <si>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</si>
  <si>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</si>
  <si>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</si>
  <si>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</si>
  <si>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</si>
  <si>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</si>
  <si>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</si>
  <si>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</si>
  <si>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</si>
  <si>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</si>
  <si>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</si>
  <si>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</si>
  <si>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</si>
  <si>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</si>
  <si>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</si>
  <si>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</si>
  <si>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</si>
  <si>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</si>
  <si>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</si>
  <si>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</si>
  <si>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</si>
  <si>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</si>
  <si>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</si>
  <si>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</si>
  <si>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</si>
  <si>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</si>
  <si>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</si>
  <si>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</si>
  <si>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</si>
  <si>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</si>
  <si>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</si>
  <si>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</si>
  <si>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</si>
  <si>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</si>
  <si>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</si>
  <si>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</si>
  <si>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</si>
  <si>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</si>
  <si>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</si>
  <si>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</si>
  <si>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</si>
  <si>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</si>
  <si>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</si>
  <si>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</si>
  <si>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</si>
  <si>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</si>
  <si>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</si>
  <si>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</si>
  <si>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</si>
  <si>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</si>
  <si>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</si>
  <si>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</si>
  <si>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</si>
  <si>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</si>
  <si>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</si>
  <si>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</si>
  <si>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</si>
  <si>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</si>
  <si>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</si>
  <si>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</si>
  <si>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</si>
  <si>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</si>
  <si>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</si>
  <si>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</si>
  <si>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</si>
  <si>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</si>
  <si>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18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</si>
  <si>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</si>
  <si>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</si>
  <si>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</si>
  <si>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</si>
  <si>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</si>
  <si>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</si>
  <si>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</si>
  <si>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</si>
  <si>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</si>
  <si>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</si>
  <si>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</si>
  <si>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</si>
  <si>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</si>
  <si>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</si>
  <si>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</si>
  <si>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</si>
  <si>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</si>
  <si>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</si>
  <si>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</si>
  <si>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</si>
  <si>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2022 год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</si>
  <si>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2022 год</t>
    </r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</si>
  <si>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2022 год</t>
    </r>
  </si>
  <si>
    <r>
      <t>Инвестиционная программа  П</t>
    </r>
    <r>
      <rPr>
        <u/>
        <sz val="12"/>
        <rFont val="Times New Roman"/>
        <family val="1"/>
        <charset val="204"/>
      </rPr>
      <t>убличного акционерного общества «Дальневосточная энергетическая компания»</t>
    </r>
  </si>
  <si>
    <t>Учет электроэнергии, АИИС КУЭ</t>
  </si>
  <si>
    <t>И</t>
  </si>
  <si>
    <t>0,23</t>
  </si>
  <si>
    <t>0,4</t>
  </si>
  <si>
    <t>Прибор учета однофазный</t>
  </si>
  <si>
    <t>Прибор учета трехфазный</t>
  </si>
  <si>
    <t>Прибор учета трехфазный с ТТ</t>
  </si>
  <si>
    <t>точка учета</t>
  </si>
  <si>
    <t>А1-01</t>
  </si>
  <si>
    <t>А1-02</t>
  </si>
  <si>
    <t>А1-03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</si>
  <si>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Публичного акционерного общества «Дальневосточная энергетическая компания»</t>
    </r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</si>
  <si>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Публичного акционерного общества «Дальневосточная энергетическая компания»</t>
    </r>
  </si>
  <si>
    <t>J_ХЭС-504-292</t>
  </si>
  <si>
    <t>Многоквартирный фонд на территории Хабаровского края</t>
  </si>
  <si>
    <t>Хабаровский край</t>
  </si>
  <si>
    <t>Приобретение и монтаж ИСУ - 294770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</si>
</sst>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\ ##0.00"/>
    <numFmt numFmtId="169" formatCode="0.000000"/>
  </numFmts>
  <fonts count="5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1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4" fontId="6" fillId="0" borderId="0" applyFont="0" applyFill="0" applyBorder="0" applyAlignment="0" applyProtection="0"/>
    <xf numFmtId="165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4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5" fillId="0" borderId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6" fillId="0" borderId="16" applyNumberFormat="0" applyFill="0" applyAlignment="0" applyProtection="0"/>
    <xf numFmtId="0" fontId="8" fillId="23" borderId="17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7" fillId="0" borderId="0"/>
    <xf numFmtId="0" fontId="38" fillId="0" borderId="0"/>
    <xf numFmtId="0" fontId="11" fillId="20" borderId="19" applyNumberFormat="0" applyAlignment="0" applyProtection="0"/>
    <xf numFmtId="0" fontId="16" fillId="0" borderId="20" applyNumberFormat="0" applyFill="0" applyAlignment="0" applyProtection="0"/>
    <xf numFmtId="0" fontId="8" fillId="23" borderId="2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37" fillId="0" borderId="0"/>
  </cellStyleXfs>
  <cellXfs count="147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0" fontId="7" fillId="0" borderId="0" xfId="2" applyFont="1" applyFill="1" applyAlignment="1">
      <alignment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0" fontId="7" fillId="0" borderId="0" xfId="2" applyFont="1" applyFill="1" applyBorder="1" applyAlignment="1"/>
    <xf numFmtId="0" fontId="29" fillId="0" borderId="0" xfId="2" applyFont="1" applyFill="1" applyAlignment="1">
      <alignment vertical="center"/>
    </xf>
    <xf numFmtId="0" fontId="29" fillId="0" borderId="0" xfId="2" applyFont="1" applyFill="1" applyAlignment="1"/>
    <xf numFmtId="0" fontId="7" fillId="0" borderId="0" xfId="2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11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/>
    <xf numFmtId="0" fontId="7" fillId="0" borderId="11" xfId="2" applyNumberFormat="1" applyFont="1" applyFill="1" applyBorder="1" applyAlignment="1">
      <alignment horizontal="left" vertical="center"/>
    </xf>
    <xf numFmtId="0" fontId="31" fillId="0" borderId="0" xfId="2" applyFont="1" applyFill="1" applyAlignment="1">
      <alignment vertical="center"/>
    </xf>
    <xf numFmtId="0" fontId="7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0" fillId="0" borderId="0" xfId="55" applyFont="1" applyFill="1" applyAlignment="1">
      <alignment vertical="top"/>
    </xf>
    <xf numFmtId="0" fontId="31" fillId="0" borderId="0" xfId="2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33" fillId="0" borderId="0" xfId="0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3" fontId="7" fillId="0" borderId="18" xfId="2" applyNumberFormat="1" applyFont="1" applyFill="1" applyBorder="1" applyAlignment="1">
      <alignment horizontal="center" vertical="center" wrapText="1"/>
    </xf>
    <xf numFmtId="0" fontId="7" fillId="0" borderId="18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 applyAlignment="1">
      <alignment horizontal="center"/>
    </xf>
    <xf numFmtId="0" fontId="39" fillId="0" borderId="0" xfId="0" applyFont="1" applyFill="1" applyAlignment="1">
      <alignment horizontal="left"/>
    </xf>
    <xf numFmtId="0" fontId="7" fillId="0" borderId="0" xfId="0" applyFont="1" applyFill="1" applyAlignment="1"/>
    <xf numFmtId="0" fontId="33" fillId="0" borderId="18" xfId="0" applyFont="1" applyFill="1" applyBorder="1"/>
    <xf numFmtId="167" fontId="7" fillId="0" borderId="0" xfId="0" applyNumberFormat="1" applyFont="1" applyFill="1" applyAlignment="1">
      <alignment horizontal="center" wrapText="1"/>
    </xf>
    <xf numFmtId="0" fontId="7" fillId="0" borderId="18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16" fontId="7" fillId="0" borderId="18" xfId="2" quotePrefix="1" applyNumberFormat="1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Fill="1" applyBorder="1"/>
    <xf numFmtId="0" fontId="39" fillId="0" borderId="18" xfId="0" applyFont="1" applyFill="1" applyBorder="1" applyAlignment="1">
      <alignment horizontal="left"/>
    </xf>
    <xf numFmtId="0" fontId="40" fillId="0" borderId="18" xfId="0" applyFont="1" applyFill="1" applyBorder="1" applyAlignment="1">
      <alignment horizontal="center"/>
    </xf>
    <xf numFmtId="0" fontId="7" fillId="0" borderId="29" xfId="2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vertical="center" wrapText="1"/>
    </xf>
    <xf numFmtId="0" fontId="33" fillId="0" borderId="30" xfId="0" applyFont="1" applyFill="1" applyBorder="1"/>
    <xf numFmtId="0" fontId="7" fillId="0" borderId="18" xfId="0" applyFont="1" applyFill="1" applyBorder="1" applyAlignment="1">
      <alignment horizontal="center" vertical="center" wrapText="1"/>
    </xf>
    <xf numFmtId="49" fontId="7" fillId="0" borderId="0" xfId="2" applyNumberFormat="1" applyFont="1" applyFill="1" applyAlignment="1">
      <alignment horizontal="left"/>
    </xf>
    <xf numFmtId="0" fontId="7" fillId="0" borderId="0" xfId="2" applyFont="1" applyFill="1" applyAlignment="1">
      <alignment horizontal="left"/>
    </xf>
    <xf numFmtId="0" fontId="7" fillId="0" borderId="0" xfId="2" applyFont="1" applyFill="1" applyAlignment="1">
      <alignment horizontal="left" wrapText="1"/>
    </xf>
    <xf numFmtId="0" fontId="51" fillId="0" borderId="0" xfId="0" applyFont="1" applyAlignment="1">
      <alignment horizontal="left"/>
    </xf>
    <xf numFmtId="0" fontId="7" fillId="0" borderId="0" xfId="2" applyFont="1" applyFill="1" applyAlignment="1">
      <alignment horizontal="left" vertical="top" wrapText="1"/>
    </xf>
    <xf numFmtId="0" fontId="51" fillId="0" borderId="0" xfId="0" applyFont="1" applyAlignment="1">
      <alignment vertical="top" wrapText="1"/>
    </xf>
    <xf numFmtId="0" fontId="51" fillId="0" borderId="0" xfId="0" applyFont="1" applyAlignment="1">
      <alignment vertical="top"/>
    </xf>
    <xf numFmtId="0" fontId="8" fillId="0" borderId="0" xfId="0" applyFont="1" applyFill="1" applyAlignment="1">
      <alignment horizontal="left" vertical="top"/>
    </xf>
    <xf numFmtId="0" fontId="51" fillId="0" borderId="0" xfId="0" applyFont="1" applyAlignment="1">
      <alignment horizontal="left" vertical="top" wrapText="1"/>
    </xf>
    <xf numFmtId="49" fontId="53" fillId="0" borderId="0" xfId="2" applyNumberFormat="1" applyFont="1" applyFill="1" applyAlignment="1">
      <alignment horizontal="left"/>
    </xf>
    <xf numFmtId="0" fontId="50" fillId="0" borderId="0" xfId="0" applyFont="1" applyAlignment="1">
      <alignment vertical="top" wrapText="1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49" fontId="41" fillId="0" borderId="0" xfId="0" applyNumberFormat="1" applyFont="1" applyFill="1" applyBorder="1" applyAlignment="1">
      <alignment horizontal="left" vertical="center"/>
    </xf>
    <xf numFmtId="49" fontId="55" fillId="0" borderId="0" xfId="0" applyNumberFormat="1" applyFont="1"/>
    <xf numFmtId="0" fontId="56" fillId="0" borderId="0" xfId="0" applyFont="1"/>
    <xf numFmtId="0" fontId="51" fillId="0" borderId="0" xfId="0" applyFont="1"/>
    <xf numFmtId="0" fontId="0" fillId="0" borderId="0" xfId="0" applyBorder="1"/>
    <xf numFmtId="167" fontId="7" fillId="0" borderId="0" xfId="0" applyNumberFormat="1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6" fillId="0" borderId="0" xfId="0" applyFont="1" applyAlignment="1">
      <alignment wrapText="1"/>
    </xf>
    <xf numFmtId="0" fontId="54" fillId="0" borderId="0" xfId="0" applyFont="1" applyFill="1" applyAlignment="1">
      <alignment wrapText="1"/>
    </xf>
    <xf numFmtId="0" fontId="54" fillId="0" borderId="0" xfId="0" applyFont="1" applyFill="1" applyAlignment="1">
      <alignment horizontal="center" wrapText="1"/>
    </xf>
    <xf numFmtId="0" fontId="51" fillId="0" borderId="18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wrapText="1"/>
    </xf>
    <xf numFmtId="0" fontId="29" fillId="0" borderId="0" xfId="2" applyFont="1" applyFill="1" applyAlignment="1">
      <alignment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3" xfId="2" applyNumberFormat="1" applyFont="1" applyFill="1" applyBorder="1" applyAlignment="1">
      <alignment horizontal="center" vertical="center" wrapText="1"/>
    </xf>
    <xf numFmtId="49" fontId="7" fillId="0" borderId="23" xfId="2" applyNumberFormat="1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168" fontId="7" fillId="0" borderId="35" xfId="251" applyNumberFormat="1" applyFont="1" applyBorder="1" applyAlignment="1">
      <alignment horizontal="right" vertical="center" wrapText="1"/>
    </xf>
    <xf numFmtId="167" fontId="7" fillId="0" borderId="23" xfId="0" applyNumberFormat="1" applyFont="1" applyFill="1" applyBorder="1" applyAlignment="1">
      <alignment horizontal="center" wrapText="1"/>
    </xf>
    <xf numFmtId="169" fontId="7" fillId="0" borderId="23" xfId="0" applyNumberFormat="1" applyFont="1" applyFill="1" applyBorder="1" applyAlignment="1">
      <alignment horizontal="center" wrapText="1"/>
    </xf>
    <xf numFmtId="0" fontId="7" fillId="0" borderId="23" xfId="2" applyFont="1" applyFill="1" applyBorder="1" applyAlignment="1">
      <alignment horizontal="center" vertical="center" wrapText="1"/>
    </xf>
    <xf numFmtId="0" fontId="31" fillId="0" borderId="23" xfId="2" applyFont="1" applyFill="1" applyBorder="1" applyAlignment="1">
      <alignment horizontal="center" vertical="center" wrapText="1"/>
    </xf>
    <xf numFmtId="4" fontId="31" fillId="0" borderId="23" xfId="2" applyNumberFormat="1" applyFont="1" applyFill="1" applyBorder="1" applyAlignment="1">
      <alignment horizontal="center" vertical="center" wrapText="1"/>
    </xf>
    <xf numFmtId="4" fontId="31" fillId="0" borderId="23" xfId="0" applyNumberFormat="1" applyFont="1" applyFill="1" applyBorder="1" applyAlignment="1">
      <alignment horizontal="center" vertical="center" wrapText="1"/>
    </xf>
    <xf numFmtId="4" fontId="52" fillId="0" borderId="32" xfId="0" applyNumberFormat="1" applyFont="1" applyBorder="1" applyAlignment="1">
      <alignment horizontal="center" vertical="center"/>
    </xf>
    <xf numFmtId="0" fontId="31" fillId="0" borderId="0" xfId="0" applyFont="1" applyFill="1" applyAlignment="1"/>
    <xf numFmtId="4" fontId="52" fillId="0" borderId="36" xfId="0" applyNumberFormat="1" applyFont="1" applyBorder="1" applyAlignment="1">
      <alignment horizontal="center" vertical="center"/>
    </xf>
    <xf numFmtId="16" fontId="7" fillId="0" borderId="39" xfId="2" quotePrefix="1" applyNumberFormat="1" applyFont="1" applyFill="1" applyBorder="1" applyAlignment="1">
      <alignment horizontal="center" vertical="center" wrapText="1"/>
    </xf>
    <xf numFmtId="0" fontId="39" fillId="0" borderId="39" xfId="0" applyFont="1" applyFill="1" applyBorder="1"/>
    <xf numFmtId="16" fontId="7" fillId="0" borderId="42" xfId="2" quotePrefix="1" applyNumberFormat="1" applyFont="1" applyFill="1" applyBorder="1" applyAlignment="1">
      <alignment horizontal="center" vertical="center" wrapText="1"/>
    </xf>
    <xf numFmtId="0" fontId="39" fillId="0" borderId="42" xfId="0" applyFont="1" applyFill="1" applyBorder="1"/>
    <xf numFmtId="4" fontId="52" fillId="0" borderId="18" xfId="0" applyNumberFormat="1" applyFont="1" applyBorder="1" applyAlignment="1">
      <alignment horizontal="center" vertical="center"/>
    </xf>
    <xf numFmtId="43" fontId="31" fillId="0" borderId="23" xfId="0" applyNumberFormat="1" applyFont="1" applyFill="1" applyBorder="1" applyAlignment="1">
      <alignment horizontal="center" vertical="center" wrapText="1"/>
    </xf>
    <xf numFmtId="43" fontId="31" fillId="0" borderId="39" xfId="0" applyNumberFormat="1" applyFont="1" applyFill="1" applyBorder="1" applyAlignment="1">
      <alignment horizontal="center" vertical="center" wrapText="1"/>
    </xf>
    <xf numFmtId="49" fontId="7" fillId="0" borderId="23" xfId="2" applyNumberFormat="1" applyFont="1" applyFill="1" applyBorder="1" applyAlignment="1">
      <alignment horizontal="left" vertical="center" wrapText="1"/>
    </xf>
    <xf numFmtId="2" fontId="7" fillId="0" borderId="23" xfId="2" applyNumberFormat="1" applyFont="1" applyFill="1" applyBorder="1" applyAlignment="1">
      <alignment horizontal="center" vertical="center" wrapText="1"/>
    </xf>
    <xf numFmtId="168" fontId="7" fillId="0" borderId="12" xfId="0" applyNumberFormat="1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" fontId="7" fillId="0" borderId="32" xfId="251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1" fillId="0" borderId="0" xfId="0" applyFont="1" applyAlignment="1">
      <alignment horizontal="left" vertical="top"/>
    </xf>
    <xf numFmtId="0" fontId="51" fillId="0" borderId="0" xfId="0" applyFont="1" applyAlignment="1">
      <alignment horizontal="left" vertical="center"/>
    </xf>
    <xf numFmtId="0" fontId="7" fillId="0" borderId="18" xfId="2" applyFont="1" applyFill="1" applyBorder="1" applyAlignment="1">
      <alignment horizontal="center" vertical="center" wrapText="1"/>
    </xf>
    <xf numFmtId="0" fontId="7" fillId="0" borderId="24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49" fontId="41" fillId="0" borderId="0" xfId="0" applyNumberFormat="1" applyFont="1" applyFill="1" applyBorder="1" applyAlignment="1">
      <alignment horizontal="left" vertical="center"/>
    </xf>
    <xf numFmtId="0" fontId="29" fillId="0" borderId="0" xfId="2" applyFont="1" applyFill="1" applyAlignment="1">
      <alignment horizontal="center" vertical="center" wrapText="1"/>
    </xf>
    <xf numFmtId="0" fontId="29" fillId="0" borderId="0" xfId="2" applyFont="1" applyFill="1" applyAlignment="1">
      <alignment horizontal="center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7" fillId="0" borderId="31" xfId="2" applyFont="1" applyFill="1" applyBorder="1" applyAlignment="1">
      <alignment horizontal="center" vertical="center" wrapText="1"/>
    </xf>
    <xf numFmtId="0" fontId="7" fillId="0" borderId="27" xfId="2" applyFont="1" applyFill="1" applyBorder="1" applyAlignment="1">
      <alignment horizontal="center" vertical="center" wrapText="1"/>
    </xf>
    <xf numFmtId="0" fontId="7" fillId="0" borderId="28" xfId="2" applyFont="1" applyFill="1" applyBorder="1" applyAlignment="1">
      <alignment horizontal="center" vertical="center" wrapText="1"/>
    </xf>
    <xf numFmtId="0" fontId="51" fillId="24" borderId="0" xfId="0" applyFont="1" applyFill="1" applyAlignment="1">
      <alignment horizontal="left" vertical="top" wrapText="1"/>
    </xf>
    <xf numFmtId="0" fontId="7" fillId="0" borderId="3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1" fillId="0" borderId="0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41" fillId="0" borderId="34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49" fontId="51" fillId="0" borderId="32" xfId="0" applyNumberFormat="1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vertical="top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G92"/>
  <sheetViews>
    <sheetView view="pageBreakPreview" zoomScale="60" zoomScaleNormal="70" workbookViewId="0">
      <pane xSplit="4" ySplit="18" topLeftCell="H19" activePane="bottomRight" state="frozen"/>
      <selection pane="topRight" activeCell="F1" sqref="F1"/>
      <selection pane="bottomLeft" activeCell="A19" sqref="A19"/>
      <selection pane="bottomRight" activeCell="O22" sqref="O22"/>
    </sheetView>
  </sheetViews>
  <sheetFormatPr defaultColWidth="9.140625" defaultRowHeight="15.75" x14ac:dyDescent="0.25"/>
  <cols>
    <col min="1" max="1" width="13.28515625" style="5" customWidth="1"/>
    <col min="2" max="2" width="20.42578125" style="5" customWidth="1"/>
    <col min="3" max="3" width="19.85546875" style="5" customWidth="1"/>
    <col min="4" max="4" width="46" style="4" customWidth="1"/>
    <col min="5" max="5" width="29.42578125" style="4" customWidth="1"/>
    <col min="6" max="6" width="22.85546875" style="4" customWidth="1"/>
    <col min="7" max="7" width="25.7109375" style="4" customWidth="1"/>
    <col min="8" max="8" width="25.42578125" style="4" customWidth="1"/>
    <col min="9" max="9" width="16.42578125" style="3" customWidth="1"/>
    <col min="10" max="10" width="21.28515625" style="4" customWidth="1"/>
    <col min="11" max="12" width="31.28515625" style="3" customWidth="1"/>
    <col min="13" max="13" width="31.85546875" style="3" customWidth="1"/>
    <col min="14" max="14" width="15.42578125" style="3" customWidth="1"/>
    <col min="15" max="15" width="14.42578125" style="3" customWidth="1"/>
    <col min="16" max="16" width="13.7109375" style="18" customWidth="1"/>
    <col min="17" max="17" width="14.85546875" style="18" customWidth="1"/>
    <col min="18" max="18" width="22.42578125" style="18" customWidth="1"/>
    <col min="19" max="19" width="30.140625" style="18" customWidth="1"/>
    <col min="20" max="20" width="36.85546875" style="18" customWidth="1"/>
    <col min="21" max="21" width="27.7109375" style="2" customWidth="1"/>
    <col min="22" max="22" width="6" style="2" customWidth="1"/>
    <col min="23" max="16384" width="9.140625" style="2"/>
  </cols>
  <sheetData>
    <row r="1" spans="1:33" ht="18.75" x14ac:dyDescent="0.25">
      <c r="U1" s="22" t="s">
        <v>21</v>
      </c>
    </row>
    <row r="2" spans="1:33" ht="18.75" x14ac:dyDescent="0.3">
      <c r="U2" s="23" t="s">
        <v>6</v>
      </c>
    </row>
    <row r="3" spans="1:33" ht="18.75" x14ac:dyDescent="0.3">
      <c r="U3" s="23" t="s">
        <v>96</v>
      </c>
    </row>
    <row r="4" spans="1:33" ht="18.75" x14ac:dyDescent="0.3">
      <c r="U4" s="23"/>
    </row>
    <row r="5" spans="1:33" ht="18.75" x14ac:dyDescent="0.25">
      <c r="A5" s="121" t="s">
        <v>29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27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3" ht="18.75" x14ac:dyDescent="0.25">
      <c r="A6" s="121" t="s">
        <v>30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27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18.75" x14ac:dyDescent="0.3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28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x14ac:dyDescent="0.25">
      <c r="A8" s="2"/>
      <c r="B8" s="2"/>
      <c r="C8" s="2"/>
      <c r="D8" s="2"/>
      <c r="E8" s="12" t="s">
        <v>171</v>
      </c>
      <c r="F8" s="12"/>
      <c r="G8" s="12"/>
      <c r="H8" s="12"/>
      <c r="I8" s="15"/>
      <c r="J8" s="15"/>
      <c r="K8" s="2"/>
      <c r="L8" s="2"/>
      <c r="S8" s="15"/>
      <c r="T8" s="15"/>
    </row>
    <row r="9" spans="1:33" x14ac:dyDescent="0.25">
      <c r="A9" s="2"/>
      <c r="B9" s="2"/>
      <c r="C9" s="2"/>
      <c r="D9" s="2"/>
      <c r="E9" s="24" t="s">
        <v>10</v>
      </c>
      <c r="F9" s="24"/>
      <c r="G9" s="24"/>
      <c r="H9" s="24"/>
      <c r="I9" s="24"/>
      <c r="J9" s="24"/>
      <c r="K9" s="2"/>
      <c r="L9" s="2"/>
      <c r="S9" s="24"/>
      <c r="T9" s="24"/>
    </row>
    <row r="10" spans="1:33" x14ac:dyDescent="0.25">
      <c r="A10" s="2"/>
      <c r="B10" s="2"/>
      <c r="C10" s="2"/>
      <c r="D10" s="2"/>
      <c r="E10" s="5"/>
      <c r="F10" s="5"/>
      <c r="G10" s="5"/>
      <c r="H10" s="5"/>
      <c r="I10" s="15"/>
      <c r="J10" s="15"/>
      <c r="K10" s="2"/>
      <c r="L10" s="2"/>
      <c r="S10" s="15"/>
      <c r="T10" s="15"/>
    </row>
    <row r="11" spans="1:33" s="6" customFormat="1" x14ac:dyDescent="0.25">
      <c r="E11" s="12" t="s">
        <v>168</v>
      </c>
      <c r="F11" s="12"/>
      <c r="G11" s="12"/>
      <c r="H11" s="12"/>
      <c r="I11" s="9"/>
      <c r="J11" s="9"/>
      <c r="S11" s="9"/>
      <c r="T11" s="9"/>
    </row>
    <row r="12" spans="1:33" s="29" customFormat="1" x14ac:dyDescent="0.25">
      <c r="I12" s="30"/>
      <c r="J12" s="30"/>
      <c r="K12" s="30"/>
      <c r="L12" s="30"/>
      <c r="S12" s="30"/>
      <c r="T12" s="30"/>
    </row>
    <row r="13" spans="1:33" s="29" customFormat="1" x14ac:dyDescent="0.25">
      <c r="E13" s="12"/>
      <c r="F13" s="12"/>
      <c r="G13" s="12"/>
      <c r="H13" s="12"/>
      <c r="I13" s="30"/>
      <c r="J13" s="30"/>
      <c r="K13" s="30"/>
      <c r="L13" s="30"/>
      <c r="S13" s="30"/>
      <c r="T13" s="30"/>
    </row>
    <row r="14" spans="1:33" s="29" customFormat="1" x14ac:dyDescent="0.25">
      <c r="E14" s="12"/>
      <c r="F14" s="12"/>
      <c r="G14" s="12"/>
      <c r="H14" s="12"/>
      <c r="I14" s="30"/>
      <c r="J14" s="30"/>
      <c r="K14" s="30"/>
      <c r="L14" s="30"/>
      <c r="S14" s="30"/>
      <c r="T14" s="30"/>
    </row>
    <row r="15" spans="1:33" s="7" customFormat="1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33" x14ac:dyDescent="0.25">
      <c r="A16" s="123" t="s">
        <v>22</v>
      </c>
      <c r="B16" s="123" t="s">
        <v>12</v>
      </c>
      <c r="C16" s="123" t="s">
        <v>11</v>
      </c>
      <c r="D16" s="123" t="s">
        <v>16</v>
      </c>
      <c r="E16" s="124" t="s">
        <v>19</v>
      </c>
      <c r="F16" s="118" t="s">
        <v>108</v>
      </c>
      <c r="G16" s="128" t="s">
        <v>49</v>
      </c>
      <c r="H16" s="129" t="s">
        <v>44</v>
      </c>
      <c r="I16" s="125" t="s">
        <v>9</v>
      </c>
      <c r="J16" s="126"/>
      <c r="K16" s="126"/>
      <c r="L16" s="127"/>
      <c r="M16" s="126"/>
      <c r="N16" s="117" t="s">
        <v>4</v>
      </c>
      <c r="O16" s="117"/>
      <c r="P16" s="117"/>
      <c r="Q16" s="117"/>
      <c r="R16" s="117"/>
      <c r="S16" s="117"/>
      <c r="T16" s="117"/>
      <c r="U16" s="117" t="s">
        <v>15</v>
      </c>
    </row>
    <row r="17" spans="1:21" s="19" customFormat="1" ht="78.75" x14ac:dyDescent="0.25">
      <c r="A17" s="119"/>
      <c r="B17" s="119"/>
      <c r="C17" s="119"/>
      <c r="D17" s="119"/>
      <c r="E17" s="124"/>
      <c r="F17" s="119"/>
      <c r="G17" s="119"/>
      <c r="H17" s="119"/>
      <c r="I17" s="33" t="s">
        <v>2</v>
      </c>
      <c r="J17" s="33" t="s">
        <v>5</v>
      </c>
      <c r="K17" s="33" t="s">
        <v>27</v>
      </c>
      <c r="L17" s="33" t="s">
        <v>24</v>
      </c>
      <c r="M17" s="34" t="s">
        <v>69</v>
      </c>
      <c r="N17" s="32" t="s">
        <v>25</v>
      </c>
      <c r="O17" s="32" t="s">
        <v>0</v>
      </c>
      <c r="P17" s="32" t="s">
        <v>17</v>
      </c>
      <c r="Q17" s="32" t="s">
        <v>3</v>
      </c>
      <c r="R17" s="32" t="s">
        <v>8</v>
      </c>
      <c r="S17" s="32" t="s">
        <v>20</v>
      </c>
      <c r="T17" s="34" t="s">
        <v>102</v>
      </c>
      <c r="U17" s="117"/>
    </row>
    <row r="18" spans="1:21" s="8" customFormat="1" x14ac:dyDescent="0.25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21</v>
      </c>
    </row>
    <row r="19" spans="1:21" s="8" customFormat="1" ht="47.25" x14ac:dyDescent="0.25">
      <c r="A19" s="88"/>
      <c r="B19" s="89" t="s">
        <v>188</v>
      </c>
      <c r="C19" s="89" t="s">
        <v>185</v>
      </c>
      <c r="D19" s="108" t="s">
        <v>172</v>
      </c>
      <c r="E19" s="89" t="s">
        <v>186</v>
      </c>
      <c r="F19" s="90" t="s">
        <v>7</v>
      </c>
      <c r="G19" s="88" t="s">
        <v>173</v>
      </c>
      <c r="H19" s="88">
        <v>2028</v>
      </c>
      <c r="I19" s="89" t="s">
        <v>174</v>
      </c>
      <c r="J19" s="89" t="s">
        <v>176</v>
      </c>
      <c r="K19" s="88" t="s">
        <v>7</v>
      </c>
      <c r="L19" s="89" t="s">
        <v>7</v>
      </c>
      <c r="M19" s="94" t="s">
        <v>187</v>
      </c>
      <c r="N19" s="88">
        <v>1</v>
      </c>
      <c r="O19" s="112">
        <v>279574</v>
      </c>
      <c r="P19" s="94" t="s">
        <v>179</v>
      </c>
      <c r="Q19" s="94" t="s">
        <v>180</v>
      </c>
      <c r="R19" s="109">
        <v>14</v>
      </c>
      <c r="S19" s="94">
        <v>1.04</v>
      </c>
      <c r="T19" s="91">
        <f>N19*O19*R19*S19</f>
        <v>4070597.44</v>
      </c>
      <c r="U19" s="90" t="s">
        <v>7</v>
      </c>
    </row>
    <row r="20" spans="1:21" s="8" customFormat="1" ht="47.25" x14ac:dyDescent="0.25">
      <c r="A20" s="88"/>
      <c r="B20" s="89" t="s">
        <v>188</v>
      </c>
      <c r="C20" s="89" t="s">
        <v>185</v>
      </c>
      <c r="D20" s="108" t="s">
        <v>172</v>
      </c>
      <c r="E20" s="89" t="s">
        <v>186</v>
      </c>
      <c r="F20" s="90" t="s">
        <v>7</v>
      </c>
      <c r="G20" s="88" t="s">
        <v>173</v>
      </c>
      <c r="H20" s="88">
        <v>2028</v>
      </c>
      <c r="I20" s="89" t="s">
        <v>175</v>
      </c>
      <c r="J20" s="89" t="s">
        <v>177</v>
      </c>
      <c r="K20" s="88" t="s">
        <v>7</v>
      </c>
      <c r="L20" s="89" t="s">
        <v>7</v>
      </c>
      <c r="M20" s="111" t="s">
        <v>187</v>
      </c>
      <c r="N20" s="88">
        <v>1</v>
      </c>
      <c r="O20" s="112">
        <v>9387</v>
      </c>
      <c r="P20" s="94" t="s">
        <v>179</v>
      </c>
      <c r="Q20" s="94" t="s">
        <v>181</v>
      </c>
      <c r="R20" s="109">
        <v>24</v>
      </c>
      <c r="S20" s="94">
        <v>1.04</v>
      </c>
      <c r="T20" s="91">
        <f t="shared" ref="T20:T21" si="0">N20*O20*R20*S20</f>
        <v>234299.52000000002</v>
      </c>
      <c r="U20" s="90" t="s">
        <v>7</v>
      </c>
    </row>
    <row r="21" spans="1:21" s="8" customFormat="1" ht="47.25" x14ac:dyDescent="0.25">
      <c r="A21" s="88"/>
      <c r="B21" s="89" t="s">
        <v>188</v>
      </c>
      <c r="C21" s="89" t="s">
        <v>185</v>
      </c>
      <c r="D21" s="108" t="s">
        <v>172</v>
      </c>
      <c r="E21" s="89" t="s">
        <v>186</v>
      </c>
      <c r="F21" s="90" t="s">
        <v>7</v>
      </c>
      <c r="G21" s="88" t="s">
        <v>173</v>
      </c>
      <c r="H21" s="88">
        <v>2028</v>
      </c>
      <c r="I21" s="89" t="s">
        <v>175</v>
      </c>
      <c r="J21" s="89" t="s">
        <v>178</v>
      </c>
      <c r="K21" s="88" t="s">
        <v>7</v>
      </c>
      <c r="L21" s="89" t="s">
        <v>7</v>
      </c>
      <c r="M21" s="111" t="s">
        <v>187</v>
      </c>
      <c r="N21" s="88">
        <v>1</v>
      </c>
      <c r="O21" s="112">
        <v>5809</v>
      </c>
      <c r="P21" s="94" t="s">
        <v>179</v>
      </c>
      <c r="Q21" s="94" t="s">
        <v>182</v>
      </c>
      <c r="R21" s="109">
        <v>27</v>
      </c>
      <c r="S21" s="94">
        <v>1.04</v>
      </c>
      <c r="T21" s="91">
        <f t="shared" si="0"/>
        <v>163116.72</v>
      </c>
      <c r="U21" s="90" t="s">
        <v>7</v>
      </c>
    </row>
    <row r="22" spans="1:21" s="8" customFormat="1" ht="31.5" x14ac:dyDescent="0.25">
      <c r="A22" s="13"/>
      <c r="B22" s="16"/>
      <c r="C22" s="14"/>
      <c r="D22" s="20" t="s">
        <v>26</v>
      </c>
      <c r="E22" s="1" t="s">
        <v>7</v>
      </c>
      <c r="F22" s="1" t="s">
        <v>7</v>
      </c>
      <c r="G22" s="1" t="s">
        <v>7</v>
      </c>
      <c r="H22" s="1" t="s">
        <v>7</v>
      </c>
      <c r="I22" s="1" t="s">
        <v>7</v>
      </c>
      <c r="J22" s="1" t="s">
        <v>7</v>
      </c>
      <c r="K22" s="1" t="s">
        <v>7</v>
      </c>
      <c r="L22" s="1" t="s">
        <v>7</v>
      </c>
      <c r="M22" s="1" t="s">
        <v>7</v>
      </c>
      <c r="N22" s="1" t="s">
        <v>7</v>
      </c>
      <c r="O22" s="1" t="s">
        <v>7</v>
      </c>
      <c r="P22" s="1" t="s">
        <v>7</v>
      </c>
      <c r="Q22" s="1" t="s">
        <v>7</v>
      </c>
      <c r="R22" s="1" t="s">
        <v>7</v>
      </c>
      <c r="S22" s="21" t="s">
        <v>7</v>
      </c>
      <c r="T22" s="110">
        <f>SUM(T19:T21)</f>
        <v>4468013.68</v>
      </c>
      <c r="U22" s="21" t="s">
        <v>7</v>
      </c>
    </row>
    <row r="23" spans="1:21" s="8" customFormat="1" ht="18.75" x14ac:dyDescent="0.25">
      <c r="A23" s="120" t="s">
        <v>79</v>
      </c>
      <c r="B23" s="120"/>
      <c r="C23" s="120"/>
      <c r="D23" s="120"/>
      <c r="E23" s="120"/>
      <c r="F23" s="120"/>
      <c r="G23" s="120"/>
      <c r="H23" s="120"/>
      <c r="I23" s="3"/>
      <c r="J23" s="4"/>
      <c r="K23" s="3"/>
      <c r="L23" s="3"/>
      <c r="M23" s="3"/>
      <c r="N23" s="3"/>
      <c r="O23" s="3"/>
      <c r="P23" s="18"/>
      <c r="Q23" s="18"/>
      <c r="R23" s="18"/>
      <c r="S23" s="18"/>
      <c r="T23" s="18"/>
      <c r="U23" s="2"/>
    </row>
    <row r="24" spans="1:21" s="8" customFormat="1" x14ac:dyDescent="0.25">
      <c r="A24" s="5"/>
      <c r="B24" s="69"/>
      <c r="C24" s="69"/>
      <c r="D24" s="69"/>
      <c r="E24" s="69"/>
      <c r="F24" s="69"/>
      <c r="G24" s="69"/>
      <c r="H24" s="69"/>
      <c r="I24" s="3"/>
      <c r="J24" s="4"/>
      <c r="K24" s="3"/>
      <c r="L24" s="3"/>
      <c r="M24" s="3"/>
      <c r="N24" s="3"/>
      <c r="O24" s="3"/>
      <c r="P24" s="18"/>
      <c r="Q24" s="18"/>
      <c r="R24" s="18"/>
      <c r="S24" s="18"/>
      <c r="T24" s="18"/>
      <c r="U24" s="2"/>
    </row>
    <row r="25" spans="1:21" s="8" customFormat="1" x14ac:dyDescent="0.25">
      <c r="A25" s="69"/>
      <c r="B25" s="5"/>
      <c r="C25" s="5"/>
      <c r="D25" s="4"/>
      <c r="E25" s="4"/>
      <c r="F25" s="4"/>
      <c r="G25" s="4"/>
      <c r="H25" s="4"/>
      <c r="I25" s="3"/>
      <c r="J25" s="4"/>
      <c r="K25" s="3"/>
      <c r="L25" s="3"/>
      <c r="M25" s="3"/>
      <c r="N25" s="3"/>
      <c r="O25" s="3"/>
      <c r="P25" s="18"/>
      <c r="Q25" s="18"/>
      <c r="R25" s="18"/>
      <c r="S25" s="18"/>
      <c r="T25" s="18"/>
      <c r="U25" s="2"/>
    </row>
    <row r="26" spans="1:21" s="8" customFormat="1" x14ac:dyDescent="0.25">
      <c r="A26" s="65" t="s">
        <v>48</v>
      </c>
      <c r="B26" s="56"/>
      <c r="C26" s="56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7"/>
      <c r="Q26" s="57"/>
      <c r="R26" s="57"/>
      <c r="S26" s="57"/>
      <c r="T26" s="57"/>
      <c r="U26" s="57"/>
    </row>
    <row r="27" spans="1:21" s="8" customFormat="1" x14ac:dyDescent="0.25">
      <c r="A27" s="59" t="s">
        <v>121</v>
      </c>
      <c r="B27" s="56"/>
      <c r="C27" s="56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7"/>
      <c r="Q27" s="57"/>
      <c r="R27" s="57"/>
      <c r="S27" s="57"/>
      <c r="T27" s="57"/>
      <c r="U27" s="57"/>
    </row>
    <row r="28" spans="1:21" s="8" customFormat="1" x14ac:dyDescent="0.25">
      <c r="A28" s="59" t="s">
        <v>106</v>
      </c>
      <c r="B28" s="56"/>
      <c r="C28" s="56"/>
      <c r="D28" s="57"/>
      <c r="E28" s="57"/>
      <c r="F28" s="57"/>
      <c r="G28" s="57"/>
      <c r="H28" s="57"/>
      <c r="I28" s="58"/>
      <c r="J28" s="58"/>
      <c r="K28" s="58"/>
      <c r="L28" s="58"/>
      <c r="M28" s="58"/>
      <c r="N28" s="58"/>
      <c r="O28" s="58"/>
      <c r="P28" s="57"/>
      <c r="Q28" s="57"/>
      <c r="R28" s="57"/>
      <c r="S28" s="57"/>
      <c r="T28" s="57"/>
      <c r="U28" s="57"/>
    </row>
    <row r="29" spans="1:21" s="8" customFormat="1" x14ac:dyDescent="0.25">
      <c r="A29" s="113" t="s">
        <v>45</v>
      </c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57"/>
    </row>
    <row r="30" spans="1:21" s="8" customFormat="1" x14ac:dyDescent="0.25">
      <c r="A30" s="114" t="s">
        <v>120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57"/>
    </row>
    <row r="31" spans="1:21" s="8" customFormat="1" x14ac:dyDescent="0.25">
      <c r="A31" s="115" t="s">
        <v>122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57"/>
    </row>
    <row r="32" spans="1:21" s="8" customFormat="1" x14ac:dyDescent="0.25">
      <c r="A32" s="113" t="s">
        <v>146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57"/>
    </row>
    <row r="33" spans="1:21" s="8" customFormat="1" ht="18.75" x14ac:dyDescent="0.25">
      <c r="A33" s="59" t="s">
        <v>78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57"/>
      <c r="U33" s="57"/>
    </row>
    <row r="34" spans="1:21" s="8" customFormat="1" x14ac:dyDescent="0.25">
      <c r="A34" s="59"/>
      <c r="B34" s="113" t="s">
        <v>71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57"/>
      <c r="U34" s="57"/>
    </row>
    <row r="35" spans="1:21" s="8" customFormat="1" x14ac:dyDescent="0.25">
      <c r="A35" s="59"/>
      <c r="B35" s="113" t="s">
        <v>72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57"/>
      <c r="U35" s="57"/>
    </row>
    <row r="36" spans="1:21" s="8" customFormat="1" x14ac:dyDescent="0.25">
      <c r="A36" s="59"/>
      <c r="B36" s="113" t="s">
        <v>73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57"/>
      <c r="U36" s="57"/>
    </row>
    <row r="37" spans="1:21" s="8" customFormat="1" x14ac:dyDescent="0.25">
      <c r="A37" s="59"/>
      <c r="B37" s="113" t="s">
        <v>74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57"/>
      <c r="U37" s="57"/>
    </row>
    <row r="38" spans="1:21" s="8" customFormat="1" x14ac:dyDescent="0.25">
      <c r="A38" s="59"/>
      <c r="B38" s="113" t="s">
        <v>75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57"/>
      <c r="U38" s="57"/>
    </row>
    <row r="39" spans="1:21" s="8" customFormat="1" x14ac:dyDescent="0.25">
      <c r="A39" s="59"/>
      <c r="B39" s="113" t="s">
        <v>76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57"/>
      <c r="U39" s="57"/>
    </row>
    <row r="40" spans="1:21" s="8" customFormat="1" x14ac:dyDescent="0.25">
      <c r="A40" s="59"/>
      <c r="B40" s="113" t="s">
        <v>77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57"/>
      <c r="U40" s="57"/>
    </row>
    <row r="41" spans="1:21" s="8" customFormat="1" x14ac:dyDescent="0.25">
      <c r="A41" s="115" t="s">
        <v>50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57"/>
    </row>
    <row r="42" spans="1:21" s="8" customFormat="1" x14ac:dyDescent="0.25">
      <c r="A42" s="113" t="s">
        <v>46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57"/>
    </row>
    <row r="43" spans="1:21" s="8" customFormat="1" x14ac:dyDescent="0.25">
      <c r="A43" s="113" t="s">
        <v>47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57"/>
    </row>
    <row r="44" spans="1:21" s="8" customFormat="1" x14ac:dyDescent="0.25">
      <c r="A44" s="113" t="s">
        <v>123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57"/>
    </row>
    <row r="45" spans="1:21" s="8" customFormat="1" x14ac:dyDescent="0.25">
      <c r="A45" s="113" t="s">
        <v>124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57"/>
    </row>
    <row r="46" spans="1:21" s="8" customFormat="1" x14ac:dyDescent="0.25">
      <c r="A46" s="64"/>
      <c r="B46" s="113" t="s">
        <v>84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57"/>
    </row>
    <row r="47" spans="1:21" s="8" customFormat="1" x14ac:dyDescent="0.25">
      <c r="A47" s="64"/>
      <c r="B47" s="113" t="s">
        <v>83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57"/>
    </row>
    <row r="48" spans="1:21" s="6" customFormat="1" x14ac:dyDescent="0.25">
      <c r="A48" s="64"/>
      <c r="B48" s="113" t="s">
        <v>85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57"/>
    </row>
    <row r="49" spans="1:21" x14ac:dyDescent="0.25">
      <c r="A49" s="64"/>
      <c r="B49" s="113" t="s">
        <v>86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57"/>
    </row>
    <row r="50" spans="1:21" x14ac:dyDescent="0.25">
      <c r="A50" s="64"/>
      <c r="B50" s="113" t="s">
        <v>87</v>
      </c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57"/>
    </row>
    <row r="51" spans="1:21" x14ac:dyDescent="0.25">
      <c r="A51" s="64"/>
      <c r="B51" s="113" t="s">
        <v>88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57"/>
    </row>
    <row r="52" spans="1:21" s="57" customFormat="1" x14ac:dyDescent="0.25">
      <c r="A52" s="64"/>
      <c r="B52" s="113" t="s">
        <v>89</v>
      </c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</row>
    <row r="53" spans="1:21" s="57" customFormat="1" x14ac:dyDescent="0.25">
      <c r="A53" s="64"/>
      <c r="B53" s="113" t="s">
        <v>94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</row>
    <row r="54" spans="1:21" s="57" customFormat="1" x14ac:dyDescent="0.25">
      <c r="A54" s="64"/>
      <c r="B54" s="113" t="s">
        <v>90</v>
      </c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</row>
    <row r="55" spans="1:21" s="57" customFormat="1" ht="54" customHeight="1" x14ac:dyDescent="0.25">
      <c r="A55" s="64"/>
      <c r="B55" s="113" t="s">
        <v>91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</row>
    <row r="56" spans="1:21" s="57" customFormat="1" x14ac:dyDescent="0.25">
      <c r="A56" s="64"/>
      <c r="B56" s="113" t="s">
        <v>92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</row>
    <row r="57" spans="1:21" s="57" customFormat="1" x14ac:dyDescent="0.25">
      <c r="A57" s="64"/>
      <c r="B57" s="113" t="s">
        <v>93</v>
      </c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</row>
    <row r="58" spans="1:21" s="57" customFormat="1" ht="21" customHeight="1" x14ac:dyDescent="0.25">
      <c r="A58" s="116" t="s">
        <v>95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</row>
    <row r="59" spans="1:21" s="57" customFormat="1" x14ac:dyDescent="0.25">
      <c r="A59" s="116" t="s">
        <v>70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</row>
    <row r="60" spans="1:21" s="57" customFormat="1" x14ac:dyDescent="0.25">
      <c r="A60" s="116" t="s">
        <v>125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</row>
    <row r="61" spans="1:21" s="57" customFormat="1" x14ac:dyDescent="0.25">
      <c r="A61" s="116" t="s">
        <v>126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</row>
    <row r="62" spans="1:21" s="57" customFormat="1" x14ac:dyDescent="0.25">
      <c r="A62" s="116" t="s">
        <v>127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</row>
    <row r="63" spans="1:21" s="57" customFormat="1" x14ac:dyDescent="0.25">
      <c r="A63" s="116" t="s">
        <v>128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</row>
    <row r="64" spans="1:21" s="57" customFormat="1" x14ac:dyDescent="0.25">
      <c r="A64" s="113" t="s">
        <v>129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60"/>
    </row>
    <row r="65" spans="1:21" s="57" customFormat="1" x14ac:dyDescent="0.25">
      <c r="A65" s="113" t="s">
        <v>130</v>
      </c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</row>
    <row r="66" spans="1:21" s="57" customFormat="1" x14ac:dyDescent="0.25">
      <c r="A66" s="56"/>
      <c r="B66" s="56"/>
      <c r="C66" s="56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</row>
    <row r="67" spans="1:21" s="57" customFormat="1" x14ac:dyDescent="0.25">
      <c r="A67" s="5"/>
      <c r="B67" s="5"/>
      <c r="C67" s="5"/>
      <c r="D67" s="4"/>
      <c r="E67" s="4"/>
      <c r="F67" s="4"/>
      <c r="G67" s="4"/>
      <c r="H67" s="4"/>
      <c r="I67" s="3"/>
      <c r="J67" s="4"/>
      <c r="K67" s="3"/>
      <c r="L67" s="3"/>
      <c r="M67" s="3"/>
      <c r="N67" s="3"/>
      <c r="O67" s="3"/>
      <c r="P67" s="18"/>
      <c r="Q67" s="18"/>
      <c r="R67" s="18"/>
      <c r="S67" s="18"/>
      <c r="T67" s="18"/>
      <c r="U67" s="2"/>
    </row>
    <row r="68" spans="1:21" s="57" customFormat="1" ht="36" customHeight="1" x14ac:dyDescent="0.25">
      <c r="A68" s="5"/>
      <c r="B68" s="5"/>
      <c r="C68" s="5"/>
      <c r="D68" s="4"/>
      <c r="E68" s="4"/>
      <c r="F68" s="4"/>
      <c r="G68" s="4"/>
      <c r="H68" s="4"/>
      <c r="I68" s="3"/>
      <c r="J68" s="4"/>
      <c r="K68" s="3"/>
      <c r="L68" s="3"/>
      <c r="M68" s="3"/>
      <c r="N68" s="3"/>
      <c r="O68" s="3"/>
      <c r="P68" s="18"/>
      <c r="Q68" s="18"/>
      <c r="R68" s="18"/>
      <c r="S68" s="18"/>
      <c r="T68" s="18"/>
      <c r="U68" s="2"/>
    </row>
    <row r="69" spans="1:21" s="57" customFormat="1" x14ac:dyDescent="0.25">
      <c r="A69" s="5"/>
      <c r="B69" s="5"/>
      <c r="C69" s="5"/>
      <c r="D69" s="4"/>
      <c r="E69" s="4"/>
      <c r="F69" s="4"/>
      <c r="G69" s="4"/>
      <c r="H69" s="4"/>
      <c r="I69" s="3"/>
      <c r="J69" s="4"/>
      <c r="K69" s="3"/>
      <c r="L69" s="3"/>
      <c r="M69" s="3"/>
      <c r="N69" s="3"/>
      <c r="O69" s="3"/>
      <c r="P69" s="18"/>
      <c r="Q69" s="18"/>
      <c r="R69" s="18"/>
      <c r="S69" s="18"/>
      <c r="T69" s="18"/>
      <c r="U69" s="2"/>
    </row>
    <row r="70" spans="1:21" s="57" customFormat="1" x14ac:dyDescent="0.25">
      <c r="A70" s="5"/>
      <c r="B70" s="5"/>
      <c r="C70" s="5"/>
      <c r="D70" s="4"/>
      <c r="E70" s="4"/>
      <c r="F70" s="4"/>
      <c r="G70" s="4"/>
      <c r="H70" s="4"/>
      <c r="I70" s="3"/>
      <c r="J70" s="4"/>
      <c r="K70" s="3"/>
      <c r="L70" s="3"/>
      <c r="M70" s="3"/>
      <c r="N70" s="3"/>
      <c r="O70" s="3"/>
      <c r="P70" s="18"/>
      <c r="Q70" s="18"/>
      <c r="R70" s="18"/>
      <c r="S70" s="18"/>
      <c r="T70" s="18"/>
      <c r="U70" s="2"/>
    </row>
    <row r="71" spans="1:21" s="57" customFormat="1" x14ac:dyDescent="0.25">
      <c r="A71" s="5"/>
      <c r="B71" s="5"/>
      <c r="C71" s="5"/>
      <c r="D71" s="4"/>
      <c r="E71" s="4"/>
      <c r="F71" s="4"/>
      <c r="G71" s="4"/>
      <c r="H71" s="4"/>
      <c r="I71" s="3"/>
      <c r="J71" s="4"/>
      <c r="K71" s="3"/>
      <c r="L71" s="3"/>
      <c r="M71" s="3"/>
      <c r="N71" s="3"/>
      <c r="O71" s="3"/>
      <c r="P71" s="18"/>
      <c r="Q71" s="18"/>
      <c r="R71" s="18"/>
      <c r="S71" s="18"/>
      <c r="T71" s="18"/>
      <c r="U71" s="2"/>
    </row>
    <row r="72" spans="1:21" s="57" customFormat="1" x14ac:dyDescent="0.25">
      <c r="A72" s="5"/>
      <c r="B72" s="5"/>
      <c r="C72" s="5"/>
      <c r="D72" s="4"/>
      <c r="E72" s="4"/>
      <c r="F72" s="4"/>
      <c r="G72" s="4"/>
      <c r="H72" s="4"/>
      <c r="I72" s="3"/>
      <c r="J72" s="4"/>
      <c r="K72" s="3"/>
      <c r="L72" s="3"/>
      <c r="M72" s="3"/>
      <c r="N72" s="3"/>
      <c r="O72" s="3"/>
      <c r="P72" s="18"/>
      <c r="Q72" s="18"/>
      <c r="R72" s="18"/>
      <c r="S72" s="18"/>
      <c r="T72" s="18"/>
      <c r="U72" s="2"/>
    </row>
    <row r="73" spans="1:21" s="57" customFormat="1" x14ac:dyDescent="0.25">
      <c r="A73" s="5"/>
      <c r="B73" s="5"/>
      <c r="C73" s="5"/>
      <c r="D73" s="4"/>
      <c r="E73" s="4"/>
      <c r="F73" s="4"/>
      <c r="G73" s="4"/>
      <c r="H73" s="4"/>
      <c r="I73" s="3"/>
      <c r="J73" s="4"/>
      <c r="K73" s="3"/>
      <c r="L73" s="3"/>
      <c r="M73" s="3"/>
      <c r="N73" s="3"/>
      <c r="O73" s="3"/>
      <c r="P73" s="18"/>
      <c r="Q73" s="18"/>
      <c r="R73" s="18"/>
      <c r="S73" s="18"/>
      <c r="T73" s="18"/>
      <c r="U73" s="2"/>
    </row>
    <row r="74" spans="1:21" s="57" customFormat="1" x14ac:dyDescent="0.25">
      <c r="A74" s="5"/>
      <c r="B74" s="5"/>
      <c r="C74" s="5"/>
      <c r="D74" s="4"/>
      <c r="E74" s="4"/>
      <c r="F74" s="4"/>
      <c r="G74" s="4"/>
      <c r="H74" s="4"/>
      <c r="I74" s="3"/>
      <c r="J74" s="4"/>
      <c r="K74" s="3"/>
      <c r="L74" s="3"/>
      <c r="M74" s="3"/>
      <c r="N74" s="3"/>
      <c r="O74" s="3"/>
      <c r="P74" s="18"/>
      <c r="Q74" s="18"/>
      <c r="R74" s="18"/>
      <c r="S74" s="18"/>
      <c r="T74" s="18"/>
      <c r="U74" s="2"/>
    </row>
    <row r="75" spans="1:21" s="57" customFormat="1" x14ac:dyDescent="0.25">
      <c r="A75" s="5"/>
      <c r="B75" s="5"/>
      <c r="C75" s="5"/>
      <c r="D75" s="4"/>
      <c r="E75" s="4"/>
      <c r="F75" s="4"/>
      <c r="G75" s="4"/>
      <c r="H75" s="4"/>
      <c r="I75" s="3"/>
      <c r="J75" s="4"/>
      <c r="K75" s="3"/>
      <c r="L75" s="3"/>
      <c r="M75" s="3"/>
      <c r="N75" s="3"/>
      <c r="O75" s="3"/>
      <c r="P75" s="18"/>
      <c r="Q75" s="18"/>
      <c r="R75" s="18"/>
      <c r="S75" s="18"/>
      <c r="T75" s="18"/>
      <c r="U75" s="2"/>
    </row>
    <row r="76" spans="1:21" s="57" customFormat="1" x14ac:dyDescent="0.25">
      <c r="A76" s="5"/>
      <c r="B76" s="5"/>
      <c r="C76" s="5"/>
      <c r="D76" s="4"/>
      <c r="E76" s="4"/>
      <c r="F76" s="4"/>
      <c r="G76" s="4"/>
      <c r="H76" s="4"/>
      <c r="I76" s="3"/>
      <c r="J76" s="4"/>
      <c r="K76" s="3"/>
      <c r="L76" s="3"/>
      <c r="M76" s="3"/>
      <c r="N76" s="3"/>
      <c r="O76" s="3"/>
      <c r="P76" s="18"/>
      <c r="Q76" s="18"/>
      <c r="R76" s="18"/>
      <c r="S76" s="18"/>
      <c r="T76" s="18"/>
      <c r="U76" s="2"/>
    </row>
    <row r="77" spans="1:21" s="57" customFormat="1" x14ac:dyDescent="0.25">
      <c r="A77" s="5"/>
      <c r="B77" s="5"/>
      <c r="C77" s="5"/>
      <c r="D77" s="4"/>
      <c r="E77" s="4"/>
      <c r="F77" s="4"/>
      <c r="G77" s="4"/>
      <c r="H77" s="4"/>
      <c r="I77" s="3"/>
      <c r="J77" s="4"/>
      <c r="K77" s="3"/>
      <c r="L77" s="3"/>
      <c r="M77" s="3"/>
      <c r="N77" s="3"/>
      <c r="O77" s="3"/>
      <c r="P77" s="18"/>
      <c r="Q77" s="18"/>
      <c r="R77" s="18"/>
      <c r="S77" s="18"/>
      <c r="T77" s="18"/>
      <c r="U77" s="2"/>
    </row>
    <row r="78" spans="1:21" s="57" customFormat="1" x14ac:dyDescent="0.25">
      <c r="A78" s="5"/>
      <c r="B78" s="5"/>
      <c r="C78" s="5"/>
      <c r="D78" s="4"/>
      <c r="E78" s="4"/>
      <c r="F78" s="4"/>
      <c r="G78" s="4"/>
      <c r="H78" s="4"/>
      <c r="I78" s="3"/>
      <c r="J78" s="4"/>
      <c r="K78" s="3"/>
      <c r="L78" s="3"/>
      <c r="M78" s="3"/>
      <c r="N78" s="3"/>
      <c r="O78" s="3"/>
      <c r="P78" s="18"/>
      <c r="Q78" s="18"/>
      <c r="R78" s="18"/>
      <c r="S78" s="18"/>
      <c r="T78" s="18"/>
      <c r="U78" s="2"/>
    </row>
    <row r="79" spans="1:21" s="57" customFormat="1" x14ac:dyDescent="0.25">
      <c r="A79" s="5"/>
      <c r="B79" s="5"/>
      <c r="C79" s="5"/>
      <c r="D79" s="4"/>
      <c r="E79" s="4"/>
      <c r="F79" s="4"/>
      <c r="G79" s="4"/>
      <c r="H79" s="4"/>
      <c r="I79" s="3"/>
      <c r="J79" s="4"/>
      <c r="K79" s="3"/>
      <c r="L79" s="3"/>
      <c r="M79" s="3"/>
      <c r="N79" s="3"/>
      <c r="O79" s="3"/>
      <c r="P79" s="18"/>
      <c r="Q79" s="18"/>
      <c r="R79" s="18"/>
      <c r="S79" s="18"/>
      <c r="T79" s="18"/>
      <c r="U79" s="2"/>
    </row>
    <row r="80" spans="1:21" s="57" customFormat="1" x14ac:dyDescent="0.25">
      <c r="A80" s="5"/>
      <c r="B80" s="5"/>
      <c r="C80" s="5"/>
      <c r="D80" s="4"/>
      <c r="E80" s="4"/>
      <c r="F80" s="4"/>
      <c r="G80" s="4"/>
      <c r="H80" s="4"/>
      <c r="I80" s="3"/>
      <c r="J80" s="4"/>
      <c r="K80" s="3"/>
      <c r="L80" s="3"/>
      <c r="M80" s="3"/>
      <c r="N80" s="3"/>
      <c r="O80" s="3"/>
      <c r="P80" s="18"/>
      <c r="Q80" s="18"/>
      <c r="R80" s="18"/>
      <c r="S80" s="18"/>
      <c r="T80" s="18"/>
      <c r="U80" s="2"/>
    </row>
    <row r="81" spans="1:21" s="57" customFormat="1" x14ac:dyDescent="0.25">
      <c r="A81" s="5"/>
      <c r="B81" s="5"/>
      <c r="C81" s="5"/>
      <c r="D81" s="4"/>
      <c r="E81" s="4"/>
      <c r="F81" s="4"/>
      <c r="G81" s="4"/>
      <c r="H81" s="4"/>
      <c r="I81" s="3"/>
      <c r="J81" s="4"/>
      <c r="K81" s="3"/>
      <c r="L81" s="3"/>
      <c r="M81" s="3"/>
      <c r="N81" s="3"/>
      <c r="O81" s="3"/>
      <c r="P81" s="18"/>
      <c r="Q81" s="18"/>
      <c r="R81" s="18"/>
      <c r="S81" s="18"/>
      <c r="T81" s="18"/>
      <c r="U81" s="2"/>
    </row>
    <row r="82" spans="1:21" s="57" customFormat="1" x14ac:dyDescent="0.25">
      <c r="A82" s="5"/>
      <c r="B82" s="5"/>
      <c r="C82" s="5"/>
      <c r="D82" s="4"/>
      <c r="E82" s="4"/>
      <c r="F82" s="4"/>
      <c r="G82" s="4"/>
      <c r="H82" s="4"/>
      <c r="I82" s="3"/>
      <c r="J82" s="4"/>
      <c r="K82" s="3"/>
      <c r="L82" s="3"/>
      <c r="M82" s="3"/>
      <c r="N82" s="3"/>
      <c r="O82" s="3"/>
      <c r="P82" s="18"/>
      <c r="Q82" s="18"/>
      <c r="R82" s="18"/>
      <c r="S82" s="18"/>
      <c r="T82" s="18"/>
      <c r="U82" s="2"/>
    </row>
    <row r="83" spans="1:21" s="57" customFormat="1" x14ac:dyDescent="0.25">
      <c r="A83" s="5"/>
      <c r="B83" s="5"/>
      <c r="C83" s="5"/>
      <c r="D83" s="4"/>
      <c r="E83" s="4"/>
      <c r="F83" s="4"/>
      <c r="G83" s="4"/>
      <c r="H83" s="4"/>
      <c r="I83" s="3"/>
      <c r="J83" s="4"/>
      <c r="K83" s="3"/>
      <c r="L83" s="3"/>
      <c r="M83" s="3"/>
      <c r="N83" s="3"/>
      <c r="O83" s="3"/>
      <c r="P83" s="18"/>
      <c r="Q83" s="18"/>
      <c r="R83" s="18"/>
      <c r="S83" s="18"/>
      <c r="T83" s="18"/>
      <c r="U83" s="2"/>
    </row>
    <row r="84" spans="1:21" s="57" customFormat="1" x14ac:dyDescent="0.25">
      <c r="A84" s="5"/>
      <c r="B84" s="5"/>
      <c r="C84" s="5"/>
      <c r="D84" s="4"/>
      <c r="E84" s="4"/>
      <c r="F84" s="4"/>
      <c r="G84" s="4"/>
      <c r="H84" s="4"/>
      <c r="I84" s="3"/>
      <c r="J84" s="4"/>
      <c r="K84" s="3"/>
      <c r="L84" s="3"/>
      <c r="M84" s="3"/>
      <c r="N84" s="3"/>
      <c r="O84" s="3"/>
      <c r="P84" s="18"/>
      <c r="Q84" s="18"/>
      <c r="R84" s="18"/>
      <c r="S84" s="18"/>
      <c r="T84" s="18"/>
      <c r="U84" s="2"/>
    </row>
    <row r="85" spans="1:21" s="57" customFormat="1" x14ac:dyDescent="0.25">
      <c r="A85" s="5"/>
      <c r="B85" s="5"/>
      <c r="C85" s="5"/>
      <c r="D85" s="4"/>
      <c r="E85" s="4"/>
      <c r="F85" s="4"/>
      <c r="G85" s="4"/>
      <c r="H85" s="4"/>
      <c r="I85" s="3"/>
      <c r="J85" s="4"/>
      <c r="K85" s="3"/>
      <c r="L85" s="3"/>
      <c r="M85" s="3"/>
      <c r="N85" s="3"/>
      <c r="O85" s="3"/>
      <c r="P85" s="18"/>
      <c r="Q85" s="18"/>
      <c r="R85" s="18"/>
      <c r="S85" s="18"/>
      <c r="T85" s="18"/>
      <c r="U85" s="2"/>
    </row>
    <row r="86" spans="1:21" s="57" customFormat="1" x14ac:dyDescent="0.25">
      <c r="A86" s="5"/>
      <c r="B86" s="5"/>
      <c r="C86" s="5"/>
      <c r="D86" s="4"/>
      <c r="E86" s="4"/>
      <c r="F86" s="4"/>
      <c r="G86" s="4"/>
      <c r="H86" s="4"/>
      <c r="I86" s="3"/>
      <c r="J86" s="4"/>
      <c r="K86" s="3"/>
      <c r="L86" s="3"/>
      <c r="M86" s="3"/>
      <c r="N86" s="3"/>
      <c r="O86" s="3"/>
      <c r="P86" s="18"/>
      <c r="Q86" s="18"/>
      <c r="R86" s="18"/>
      <c r="S86" s="18"/>
      <c r="T86" s="18"/>
      <c r="U86" s="2"/>
    </row>
    <row r="87" spans="1:21" s="57" customFormat="1" x14ac:dyDescent="0.25">
      <c r="A87" s="5"/>
      <c r="B87" s="5"/>
      <c r="C87" s="5"/>
      <c r="D87" s="4"/>
      <c r="E87" s="4"/>
      <c r="F87" s="4"/>
      <c r="G87" s="4"/>
      <c r="H87" s="4"/>
      <c r="I87" s="3"/>
      <c r="J87" s="4"/>
      <c r="K87" s="3"/>
      <c r="L87" s="3"/>
      <c r="M87" s="3"/>
      <c r="N87" s="3"/>
      <c r="O87" s="3"/>
      <c r="P87" s="18"/>
      <c r="Q87" s="18"/>
      <c r="R87" s="18"/>
      <c r="S87" s="18"/>
      <c r="T87" s="18"/>
      <c r="U87" s="2"/>
    </row>
    <row r="88" spans="1:21" s="57" customFormat="1" x14ac:dyDescent="0.25">
      <c r="A88" s="5"/>
      <c r="B88" s="5"/>
      <c r="C88" s="5"/>
      <c r="D88" s="4"/>
      <c r="E88" s="4"/>
      <c r="F88" s="4"/>
      <c r="G88" s="4"/>
      <c r="H88" s="4"/>
      <c r="I88" s="3"/>
      <c r="J88" s="4"/>
      <c r="K88" s="3"/>
      <c r="L88" s="3"/>
      <c r="M88" s="3"/>
      <c r="N88" s="3"/>
      <c r="O88" s="3"/>
      <c r="P88" s="18"/>
      <c r="Q88" s="18"/>
      <c r="R88" s="18"/>
      <c r="S88" s="18"/>
      <c r="T88" s="18"/>
      <c r="U88" s="2"/>
    </row>
    <row r="89" spans="1:21" s="57" customFormat="1" x14ac:dyDescent="0.25">
      <c r="A89" s="5"/>
      <c r="B89" s="5"/>
      <c r="C89" s="5"/>
      <c r="D89" s="4"/>
      <c r="E89" s="4"/>
      <c r="F89" s="4"/>
      <c r="G89" s="4"/>
      <c r="H89" s="4"/>
      <c r="I89" s="3"/>
      <c r="J89" s="4"/>
      <c r="K89" s="3"/>
      <c r="L89" s="3"/>
      <c r="M89" s="3"/>
      <c r="N89" s="3"/>
      <c r="O89" s="3"/>
      <c r="P89" s="18"/>
      <c r="Q89" s="18"/>
      <c r="R89" s="18"/>
      <c r="S89" s="18"/>
      <c r="T89" s="18"/>
      <c r="U89" s="2"/>
    </row>
    <row r="90" spans="1:21" s="60" customFormat="1" ht="35.25" customHeight="1" x14ac:dyDescent="0.25">
      <c r="A90" s="5"/>
      <c r="B90" s="5"/>
      <c r="C90" s="5"/>
      <c r="D90" s="4"/>
      <c r="E90" s="4"/>
      <c r="F90" s="4"/>
      <c r="G90" s="4"/>
      <c r="H90" s="4"/>
      <c r="I90" s="3"/>
      <c r="J90" s="4"/>
      <c r="K90" s="3"/>
      <c r="L90" s="3"/>
      <c r="M90" s="3"/>
      <c r="N90" s="3"/>
      <c r="O90" s="3"/>
      <c r="P90" s="18"/>
      <c r="Q90" s="18"/>
      <c r="R90" s="18"/>
      <c r="S90" s="18"/>
      <c r="T90" s="18"/>
      <c r="U90" s="2"/>
    </row>
    <row r="91" spans="1:21" s="57" customFormat="1" ht="34.5" customHeight="1" x14ac:dyDescent="0.25">
      <c r="A91" s="5"/>
      <c r="B91" s="5"/>
      <c r="C91" s="5"/>
      <c r="D91" s="4"/>
      <c r="E91" s="4"/>
      <c r="F91" s="4"/>
      <c r="G91" s="4"/>
      <c r="H91" s="4"/>
      <c r="I91" s="3"/>
      <c r="J91" s="4"/>
      <c r="K91" s="3"/>
      <c r="L91" s="3"/>
      <c r="M91" s="3"/>
      <c r="N91" s="3"/>
      <c r="O91" s="3"/>
      <c r="P91" s="18"/>
      <c r="Q91" s="18"/>
      <c r="R91" s="18"/>
      <c r="S91" s="18"/>
      <c r="T91" s="18"/>
      <c r="U91" s="2"/>
    </row>
    <row r="92" spans="1:21" s="57" customFormat="1" x14ac:dyDescent="0.25">
      <c r="A92" s="5"/>
      <c r="B92" s="5"/>
      <c r="C92" s="5"/>
      <c r="D92" s="4"/>
      <c r="E92" s="4"/>
      <c r="F92" s="4"/>
      <c r="G92" s="4"/>
      <c r="H92" s="4"/>
      <c r="I92" s="3"/>
      <c r="J92" s="4"/>
      <c r="K92" s="3"/>
      <c r="L92" s="3"/>
      <c r="M92" s="3"/>
      <c r="N92" s="3"/>
      <c r="O92" s="3"/>
      <c r="P92" s="18"/>
      <c r="Q92" s="18"/>
      <c r="R92" s="18"/>
      <c r="S92" s="18"/>
      <c r="T92" s="18"/>
      <c r="U92" s="2"/>
    </row>
  </sheetData>
  <mergeCells count="51">
    <mergeCell ref="U16:U17"/>
    <mergeCell ref="F16:F17"/>
    <mergeCell ref="A23:H23"/>
    <mergeCell ref="A5:T5"/>
    <mergeCell ref="A7:T7"/>
    <mergeCell ref="A16:A17"/>
    <mergeCell ref="B16:B17"/>
    <mergeCell ref="C16:C17"/>
    <mergeCell ref="D16:D17"/>
    <mergeCell ref="E16:E17"/>
    <mergeCell ref="I16:M16"/>
    <mergeCell ref="N16:T16"/>
    <mergeCell ref="G16:G17"/>
    <mergeCell ref="A6:T6"/>
    <mergeCell ref="H16:H17"/>
    <mergeCell ref="A65:T65"/>
    <mergeCell ref="A42:T42"/>
    <mergeCell ref="A43:T43"/>
    <mergeCell ref="A58:T58"/>
    <mergeCell ref="A59:T59"/>
    <mergeCell ref="A60:T60"/>
    <mergeCell ref="A45:T45"/>
    <mergeCell ref="B49:T49"/>
    <mergeCell ref="B50:T50"/>
    <mergeCell ref="B51:T51"/>
    <mergeCell ref="B52:T52"/>
    <mergeCell ref="B53:T53"/>
    <mergeCell ref="B54:T54"/>
    <mergeCell ref="B55:T55"/>
    <mergeCell ref="B56:T56"/>
    <mergeCell ref="B48:T48"/>
    <mergeCell ref="A61:T61"/>
    <mergeCell ref="A62:T62"/>
    <mergeCell ref="A63:T63"/>
    <mergeCell ref="A64:T64"/>
    <mergeCell ref="B57:T57"/>
    <mergeCell ref="B40:S40"/>
    <mergeCell ref="A44:T44"/>
    <mergeCell ref="B46:T46"/>
    <mergeCell ref="B47:T47"/>
    <mergeCell ref="A29:T29"/>
    <mergeCell ref="A30:T30"/>
    <mergeCell ref="A31:T31"/>
    <mergeCell ref="A32:T32"/>
    <mergeCell ref="A41:T41"/>
    <mergeCell ref="B34:S34"/>
    <mergeCell ref="B35:S35"/>
    <mergeCell ref="B36:S36"/>
    <mergeCell ref="B37:S37"/>
    <mergeCell ref="B38:S38"/>
    <mergeCell ref="B39:S39"/>
  </mergeCells>
  <pageMargins left="0.25" right="0.25" top="0.75" bottom="0.75" header="0.3" footer="0.3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U49"/>
  <sheetViews>
    <sheetView view="pageBreakPreview" zoomScale="70" zoomScaleNormal="55" zoomScaleSheetLayoutView="70" workbookViewId="0">
      <selection activeCell="B18" sqref="B18"/>
    </sheetView>
  </sheetViews>
  <sheetFormatPr defaultColWidth="9.140625" defaultRowHeight="15.75" x14ac:dyDescent="0.25"/>
  <cols>
    <col min="1" max="1" width="12.42578125" style="29" customWidth="1"/>
    <col min="2" max="2" width="22" style="29" customWidth="1"/>
    <col min="3" max="4" width="22.42578125" style="29" customWidth="1"/>
    <col min="5" max="5" width="102.7109375" style="29" customWidth="1"/>
    <col min="6" max="6" width="29.42578125" style="29" customWidth="1"/>
    <col min="7" max="7" width="19.42578125" style="29" customWidth="1"/>
    <col min="8" max="8" width="25.7109375" style="29" customWidth="1"/>
    <col min="9" max="9" width="15" style="29" customWidth="1"/>
    <col min="10" max="10" width="17.42578125" style="29" customWidth="1"/>
    <col min="11" max="11" width="16.7109375" style="29" customWidth="1"/>
    <col min="12" max="12" width="28.28515625" style="29" customWidth="1"/>
    <col min="13" max="13" width="22" style="29" customWidth="1"/>
    <col min="14" max="14" width="24.42578125" style="29" customWidth="1"/>
    <col min="15" max="15" width="11" style="29" customWidth="1"/>
    <col min="16" max="16" width="10.140625" style="29" customWidth="1"/>
    <col min="17" max="16384" width="9.140625" style="29"/>
  </cols>
  <sheetData>
    <row r="1" spans="1:47" s="2" customFormat="1" x14ac:dyDescent="0.25">
      <c r="K1" s="5"/>
      <c r="L1" s="5"/>
      <c r="M1" s="5"/>
      <c r="N1" s="5"/>
    </row>
    <row r="2" spans="1:47" s="2" customFormat="1" x14ac:dyDescent="0.25">
      <c r="K2" s="5"/>
      <c r="L2" s="5"/>
      <c r="M2" s="5"/>
      <c r="N2" s="5"/>
    </row>
    <row r="3" spans="1:47" s="2" customFormat="1" x14ac:dyDescent="0.25">
      <c r="K3" s="5"/>
      <c r="L3" s="5"/>
      <c r="M3" s="5"/>
      <c r="N3" s="5"/>
    </row>
    <row r="4" spans="1:47" s="2" customFormat="1" ht="18.75" x14ac:dyDescent="0.25">
      <c r="A4" s="121" t="s">
        <v>31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47" s="2" customFormat="1" x14ac:dyDescent="0.25">
      <c r="K5" s="5"/>
      <c r="L5" s="5"/>
      <c r="M5" s="5"/>
      <c r="N5" s="5"/>
    </row>
    <row r="6" spans="1:47" s="2" customFormat="1" ht="18.75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1:47" s="2" customFormat="1" x14ac:dyDescent="0.25"/>
    <row r="8" spans="1:47" s="2" customFormat="1" x14ac:dyDescent="0.25">
      <c r="E8" s="12" t="s">
        <v>183</v>
      </c>
      <c r="F8" s="15"/>
      <c r="G8" s="15"/>
      <c r="H8" s="15"/>
      <c r="I8" s="15"/>
      <c r="J8" s="15"/>
      <c r="K8" s="15"/>
    </row>
    <row r="9" spans="1:47" s="2" customFormat="1" x14ac:dyDescent="0.25">
      <c r="E9" s="24" t="s">
        <v>10</v>
      </c>
      <c r="F9" s="24"/>
      <c r="G9" s="24"/>
      <c r="H9" s="24"/>
      <c r="I9" s="24"/>
      <c r="J9" s="24"/>
      <c r="K9" s="24"/>
    </row>
    <row r="10" spans="1:47" s="2" customFormat="1" x14ac:dyDescent="0.25">
      <c r="E10" s="5"/>
      <c r="F10" s="15"/>
      <c r="G10" s="15"/>
      <c r="H10" s="15"/>
      <c r="I10" s="15"/>
      <c r="J10" s="15"/>
      <c r="K10" s="15"/>
    </row>
    <row r="11" spans="1:47" s="6" customFormat="1" x14ac:dyDescent="0.25">
      <c r="E11" s="12" t="s">
        <v>169</v>
      </c>
      <c r="F11" s="9"/>
      <c r="G11" s="9"/>
      <c r="H11" s="9"/>
      <c r="I11" s="9"/>
      <c r="J11" s="9"/>
      <c r="K11" s="9"/>
    </row>
    <row r="12" spans="1:47" x14ac:dyDescent="0.25">
      <c r="F12" s="30"/>
      <c r="G12" s="30"/>
      <c r="H12" s="30"/>
      <c r="I12" s="30"/>
      <c r="J12" s="30"/>
    </row>
    <row r="13" spans="1:47" x14ac:dyDescent="0.25">
      <c r="E13" s="12"/>
      <c r="F13" s="30"/>
      <c r="G13" s="30"/>
      <c r="H13" s="30"/>
      <c r="I13" s="30"/>
      <c r="J13" s="30"/>
    </row>
    <row r="14" spans="1:47" s="7" customFormat="1" x14ac:dyDescent="0.25">
      <c r="B14" s="17"/>
      <c r="C14" s="25"/>
      <c r="D14" s="25"/>
      <c r="E14" s="25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</row>
    <row r="16" spans="1:47" s="31" customFormat="1" ht="94.5" x14ac:dyDescent="0.25">
      <c r="A16" s="51" t="s">
        <v>22</v>
      </c>
      <c r="B16" s="51" t="s">
        <v>12</v>
      </c>
      <c r="C16" s="51" t="s">
        <v>11</v>
      </c>
      <c r="D16" s="51" t="s">
        <v>38</v>
      </c>
      <c r="E16" s="51" t="s">
        <v>1</v>
      </c>
      <c r="F16" s="51" t="s">
        <v>18</v>
      </c>
      <c r="G16" s="51" t="s">
        <v>107</v>
      </c>
      <c r="H16" s="44" t="s">
        <v>28</v>
      </c>
      <c r="I16" s="44" t="s">
        <v>13</v>
      </c>
      <c r="J16" s="44" t="s">
        <v>14</v>
      </c>
      <c r="K16" s="44" t="s">
        <v>32</v>
      </c>
      <c r="L16" s="44" t="s">
        <v>110</v>
      </c>
      <c r="M16" s="44" t="s">
        <v>103</v>
      </c>
      <c r="N16" s="44" t="s">
        <v>23</v>
      </c>
    </row>
    <row r="17" spans="1:15" s="31" customFormat="1" x14ac:dyDescent="0.25">
      <c r="A17" s="52">
        <v>1</v>
      </c>
      <c r="B17" s="44">
        <v>2</v>
      </c>
      <c r="C17" s="44">
        <v>3</v>
      </c>
      <c r="D17" s="44">
        <v>4</v>
      </c>
      <c r="E17" s="52">
        <v>5</v>
      </c>
      <c r="F17" s="52">
        <v>6</v>
      </c>
      <c r="G17" s="52">
        <v>7</v>
      </c>
      <c r="H17" s="52">
        <v>8</v>
      </c>
      <c r="I17" s="52">
        <v>9</v>
      </c>
      <c r="J17" s="52">
        <v>10</v>
      </c>
      <c r="K17" s="52">
        <v>11</v>
      </c>
      <c r="L17" s="52">
        <v>12</v>
      </c>
      <c r="M17" s="52">
        <v>13</v>
      </c>
      <c r="N17" s="52">
        <v>14</v>
      </c>
    </row>
    <row r="18" spans="1:15" ht="47.25" x14ac:dyDescent="0.25">
      <c r="A18" s="52"/>
      <c r="B18" s="89" t="s">
        <v>188</v>
      </c>
      <c r="C18" s="89" t="s">
        <v>185</v>
      </c>
      <c r="D18" s="44" t="s">
        <v>7</v>
      </c>
      <c r="E18" s="26"/>
      <c r="F18" s="44"/>
      <c r="G18" s="44"/>
      <c r="H18" s="44"/>
      <c r="I18" s="44"/>
      <c r="J18" s="44"/>
      <c r="K18" s="44"/>
      <c r="L18" s="44"/>
      <c r="M18" s="44"/>
      <c r="N18" s="44"/>
    </row>
    <row r="19" spans="1:15" x14ac:dyDescent="0.25">
      <c r="A19" s="52"/>
      <c r="B19" s="42"/>
      <c r="C19" s="42"/>
      <c r="D19" s="55" t="s">
        <v>7</v>
      </c>
      <c r="E19" s="53" t="s">
        <v>26</v>
      </c>
      <c r="F19" s="44" t="s">
        <v>7</v>
      </c>
      <c r="G19" s="44" t="s">
        <v>7</v>
      </c>
      <c r="H19" s="44" t="s">
        <v>7</v>
      </c>
      <c r="I19" s="44" t="s">
        <v>7</v>
      </c>
      <c r="J19" s="44" t="s">
        <v>7</v>
      </c>
      <c r="K19" s="44" t="s">
        <v>7</v>
      </c>
      <c r="L19" s="54"/>
      <c r="M19" s="44" t="s">
        <v>7</v>
      </c>
      <c r="N19" s="44" t="s">
        <v>7</v>
      </c>
    </row>
    <row r="20" spans="1:15" ht="18.75" x14ac:dyDescent="0.25">
      <c r="A20" s="120" t="s">
        <v>79</v>
      </c>
      <c r="B20" s="120"/>
      <c r="C20" s="120"/>
      <c r="D20" s="120"/>
      <c r="E20" s="120"/>
      <c r="F20" s="120"/>
      <c r="G20" s="120"/>
      <c r="H20" s="120"/>
    </row>
    <row r="21" spans="1:15" x14ac:dyDescent="0.25">
      <c r="A21" s="69"/>
      <c r="B21" s="69"/>
      <c r="C21" s="69"/>
      <c r="D21" s="69"/>
      <c r="E21" s="69"/>
      <c r="F21" s="69"/>
      <c r="G21" s="69"/>
      <c r="H21" s="69"/>
    </row>
    <row r="22" spans="1:15" x14ac:dyDescent="0.25">
      <c r="A22" s="69"/>
      <c r="B22" s="69"/>
      <c r="C22" s="69"/>
      <c r="D22" s="69"/>
      <c r="E22" s="69"/>
      <c r="F22" s="69"/>
      <c r="G22" s="69"/>
      <c r="H22" s="69"/>
    </row>
    <row r="23" spans="1:15" x14ac:dyDescent="0.25">
      <c r="A23" s="65" t="s">
        <v>48</v>
      </c>
    </row>
    <row r="24" spans="1:15" x14ac:dyDescent="0.25">
      <c r="A24" s="59" t="s">
        <v>135</v>
      </c>
    </row>
    <row r="25" spans="1:15" s="30" customFormat="1" x14ac:dyDescent="0.25">
      <c r="A25" s="115" t="s">
        <v>131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</row>
    <row r="26" spans="1:15" s="30" customFormat="1" ht="15.75" customHeight="1" x14ac:dyDescent="0.25">
      <c r="B26" s="113" t="s">
        <v>51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61"/>
    </row>
    <row r="27" spans="1:15" s="30" customFormat="1" ht="31.5" customHeight="1" x14ac:dyDescent="0.25">
      <c r="B27" s="113" t="s">
        <v>52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61"/>
    </row>
    <row r="28" spans="1:15" s="30" customFormat="1" ht="15.75" customHeight="1" x14ac:dyDescent="0.25">
      <c r="B28" s="113" t="s">
        <v>53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61"/>
    </row>
    <row r="29" spans="1:15" s="30" customFormat="1" ht="15.75" customHeight="1" x14ac:dyDescent="0.25">
      <c r="B29" s="113" t="s">
        <v>54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61"/>
    </row>
    <row r="30" spans="1:15" s="30" customFormat="1" x14ac:dyDescent="0.25">
      <c r="B30" s="113" t="s">
        <v>55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62"/>
    </row>
    <row r="31" spans="1:15" s="30" customFormat="1" x14ac:dyDescent="0.25">
      <c r="B31" s="113" t="s">
        <v>56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62"/>
    </row>
    <row r="32" spans="1:15" s="30" customFormat="1" x14ac:dyDescent="0.25">
      <c r="B32" s="113" t="s">
        <v>57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62"/>
    </row>
    <row r="33" spans="1:20" s="30" customFormat="1" ht="15.75" customHeight="1" x14ac:dyDescent="0.25">
      <c r="B33" s="113" t="s">
        <v>58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61"/>
    </row>
    <row r="34" spans="1:20" s="30" customFormat="1" ht="15.75" customHeight="1" x14ac:dyDescent="0.25">
      <c r="B34" s="113" t="s">
        <v>59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61"/>
    </row>
    <row r="35" spans="1:20" s="30" customFormat="1" x14ac:dyDescent="0.25">
      <c r="B35" s="113" t="s">
        <v>60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62"/>
    </row>
    <row r="36" spans="1:20" s="30" customFormat="1" ht="15.75" customHeight="1" x14ac:dyDescent="0.25">
      <c r="B36" s="113" t="s">
        <v>61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61"/>
    </row>
    <row r="37" spans="1:20" s="30" customFormat="1" ht="60.6" customHeight="1" x14ac:dyDescent="0.25">
      <c r="B37" s="113" t="s">
        <v>62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61"/>
    </row>
    <row r="38" spans="1:20" s="30" customFormat="1" ht="15.75" customHeight="1" x14ac:dyDescent="0.25">
      <c r="B38" s="113" t="s">
        <v>63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61"/>
    </row>
    <row r="39" spans="1:20" s="30" customFormat="1" ht="21.75" customHeight="1" x14ac:dyDescent="0.25">
      <c r="A39" s="113" t="s">
        <v>97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</row>
    <row r="40" spans="1:20" s="30" customFormat="1" ht="55.5" customHeight="1" x14ac:dyDescent="0.25">
      <c r="A40" s="113" t="s">
        <v>109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62"/>
      <c r="O40" s="62"/>
      <c r="P40" s="62"/>
      <c r="Q40" s="62"/>
      <c r="R40" s="62"/>
      <c r="S40" s="62"/>
      <c r="T40" s="62"/>
    </row>
    <row r="41" spans="1:20" s="30" customFormat="1" ht="20.25" customHeight="1" x14ac:dyDescent="0.25">
      <c r="A41" s="113" t="s">
        <v>132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62"/>
      <c r="O41" s="62"/>
      <c r="P41" s="62"/>
      <c r="Q41" s="62"/>
      <c r="R41" s="62"/>
      <c r="S41" s="62"/>
      <c r="T41" s="62"/>
    </row>
    <row r="42" spans="1:20" x14ac:dyDescent="0.25">
      <c r="A42" s="113" t="s">
        <v>98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</row>
    <row r="43" spans="1:20" ht="20.25" customHeight="1" x14ac:dyDescent="0.25">
      <c r="A43" s="113" t="s">
        <v>99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</row>
    <row r="44" spans="1:20" x14ac:dyDescent="0.25">
      <c r="A44" s="113" t="s">
        <v>100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</row>
    <row r="45" spans="1:20" x14ac:dyDescent="0.25">
      <c r="A45" s="113" t="s">
        <v>64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</row>
    <row r="46" spans="1:20" ht="31.5" customHeight="1" x14ac:dyDescent="0.25">
      <c r="A46" s="130" t="s">
        <v>111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</row>
    <row r="47" spans="1:20" x14ac:dyDescent="0.25">
      <c r="A47" s="113" t="s">
        <v>65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</row>
    <row r="48" spans="1:20" ht="32.25" customHeight="1" x14ac:dyDescent="0.25">
      <c r="A48" s="113" t="s">
        <v>133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</row>
    <row r="49" spans="1:14" ht="36" customHeight="1" x14ac:dyDescent="0.25">
      <c r="A49" s="113" t="s">
        <v>134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</row>
  </sheetData>
  <mergeCells count="27">
    <mergeCell ref="B31:N31"/>
    <mergeCell ref="B32:N32"/>
    <mergeCell ref="A4:N4"/>
    <mergeCell ref="A25:M25"/>
    <mergeCell ref="A20:H20"/>
    <mergeCell ref="B26:N26"/>
    <mergeCell ref="B27:N27"/>
    <mergeCell ref="B28:N28"/>
    <mergeCell ref="B29:N29"/>
    <mergeCell ref="B30:N30"/>
    <mergeCell ref="B33:N33"/>
    <mergeCell ref="B34:N34"/>
    <mergeCell ref="B35:N35"/>
    <mergeCell ref="B36:N36"/>
    <mergeCell ref="B37:N37"/>
    <mergeCell ref="A39:N39"/>
    <mergeCell ref="A42:N42"/>
    <mergeCell ref="A43:N43"/>
    <mergeCell ref="A49:N49"/>
    <mergeCell ref="B38:N38"/>
    <mergeCell ref="A44:N44"/>
    <mergeCell ref="A45:N45"/>
    <mergeCell ref="A46:N46"/>
    <mergeCell ref="A47:N47"/>
    <mergeCell ref="A48:N48"/>
    <mergeCell ref="A40:M40"/>
    <mergeCell ref="A41:M41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Q73"/>
  <sheetViews>
    <sheetView tabSelected="1" zoomScale="60" zoomScaleNormal="60" zoomScaleSheetLayoutView="70" workbookViewId="0">
      <selection activeCell="H19" sqref="H19"/>
    </sheetView>
  </sheetViews>
  <sheetFormatPr defaultColWidth="9.140625" defaultRowHeight="15" x14ac:dyDescent="0.25"/>
  <cols>
    <col min="1" max="1" width="11.7109375" style="36" customWidth="1"/>
    <col min="2" max="2" width="19.42578125" style="36" customWidth="1"/>
    <col min="3" max="3" width="12.42578125" style="36" customWidth="1"/>
    <col min="4" max="4" width="10" style="36" customWidth="1"/>
    <col min="5" max="5" width="14.140625" style="36" customWidth="1"/>
    <col min="6" max="7" width="18.85546875" style="36" customWidth="1"/>
    <col min="8" max="8" width="20.7109375" style="36" customWidth="1"/>
    <col min="9" max="9" width="19.140625" style="36" customWidth="1"/>
    <col min="10" max="10" width="23.7109375" style="36" customWidth="1"/>
    <col min="11" max="11" width="27.140625" style="36" customWidth="1"/>
    <col min="12" max="12" width="19.28515625" style="36" customWidth="1"/>
    <col min="13" max="13" width="21.140625" style="36" customWidth="1"/>
    <col min="14" max="14" width="17.140625" style="36" customWidth="1"/>
    <col min="15" max="15" width="21.7109375" style="36" customWidth="1"/>
    <col min="16" max="17" width="12.42578125" style="36" bestFit="1" customWidth="1"/>
    <col min="18" max="18" width="14.7109375" style="36" customWidth="1"/>
    <col min="19" max="19" width="13.7109375" style="36" customWidth="1"/>
    <col min="20" max="20" width="15" style="36" customWidth="1"/>
    <col min="21" max="21" width="15.140625" style="36" customWidth="1"/>
    <col min="22" max="22" width="13" style="36" bestFit="1" customWidth="1"/>
    <col min="23" max="23" width="15" style="36" customWidth="1"/>
    <col min="24" max="24" width="15.140625" style="36" customWidth="1"/>
    <col min="25" max="25" width="13" style="36" bestFit="1" customWidth="1"/>
    <col min="26" max="26" width="15" style="36" customWidth="1"/>
    <col min="27" max="27" width="15.140625" style="36" customWidth="1"/>
    <col min="28" max="16384" width="9.140625" style="36"/>
  </cols>
  <sheetData>
    <row r="1" spans="1:43" s="2" customFormat="1" ht="15.75" x14ac:dyDescent="0.25">
      <c r="K1" s="5"/>
      <c r="L1" s="5"/>
      <c r="M1" s="5"/>
      <c r="N1" s="5"/>
    </row>
    <row r="2" spans="1:43" s="2" customFormat="1" ht="15.75" x14ac:dyDescent="0.25">
      <c r="K2" s="5"/>
      <c r="L2" s="5"/>
      <c r="M2" s="5"/>
      <c r="N2" s="5"/>
    </row>
    <row r="3" spans="1:43" s="2" customFormat="1" ht="15.75" x14ac:dyDescent="0.25">
      <c r="K3" s="5"/>
      <c r="L3" s="5"/>
      <c r="M3" s="5"/>
      <c r="N3" s="5"/>
    </row>
    <row r="4" spans="1:43" s="2" customFormat="1" ht="18.75" x14ac:dyDescent="0.25">
      <c r="A4" s="121" t="s">
        <v>37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43" s="2" customFormat="1" ht="15.75" x14ac:dyDescent="0.25">
      <c r="K5" s="5"/>
      <c r="L5" s="5"/>
      <c r="M5" s="5"/>
      <c r="N5" s="5"/>
    </row>
    <row r="6" spans="1:43" s="2" customFormat="1" ht="18.75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</row>
    <row r="7" spans="1:43" s="2" customFormat="1" ht="15.75" x14ac:dyDescent="0.25"/>
    <row r="8" spans="1:43" s="2" customFormat="1" ht="15.75" x14ac:dyDescent="0.25">
      <c r="D8" s="12" t="s">
        <v>184</v>
      </c>
      <c r="E8" s="15"/>
      <c r="F8" s="15"/>
      <c r="G8" s="15"/>
      <c r="H8" s="15"/>
      <c r="I8" s="15"/>
      <c r="J8" s="15"/>
      <c r="K8" s="15"/>
    </row>
    <row r="9" spans="1:43" s="2" customFormat="1" ht="15.75" x14ac:dyDescent="0.25">
      <c r="D9" s="24" t="s">
        <v>10</v>
      </c>
      <c r="E9" s="24"/>
      <c r="F9" s="24"/>
      <c r="G9" s="24"/>
      <c r="H9" s="24"/>
      <c r="I9" s="24"/>
      <c r="J9" s="24"/>
      <c r="K9" s="24"/>
    </row>
    <row r="10" spans="1:43" s="2" customFormat="1" ht="15.75" x14ac:dyDescent="0.25">
      <c r="D10" s="5"/>
      <c r="E10" s="15"/>
      <c r="F10" s="15"/>
      <c r="G10" s="15"/>
      <c r="H10" s="15"/>
      <c r="I10" s="15"/>
      <c r="J10" s="15"/>
      <c r="K10" s="15"/>
    </row>
    <row r="11" spans="1:43" s="6" customFormat="1" ht="15.75" x14ac:dyDescent="0.25">
      <c r="D11" s="12" t="s">
        <v>169</v>
      </c>
      <c r="E11" s="9"/>
      <c r="F11" s="9"/>
      <c r="G11" s="9"/>
      <c r="H11" s="9"/>
      <c r="I11" s="9"/>
      <c r="J11" s="9"/>
      <c r="K11" s="9"/>
    </row>
    <row r="12" spans="1:43" s="29" customFormat="1" ht="15.75" x14ac:dyDescent="0.25">
      <c r="E12" s="30"/>
      <c r="F12" s="30"/>
      <c r="G12" s="30"/>
      <c r="H12" s="30"/>
      <c r="I12" s="30"/>
      <c r="J12" s="30"/>
      <c r="P12" s="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</row>
    <row r="13" spans="1:43" s="29" customFormat="1" ht="15.75" x14ac:dyDescent="0.25">
      <c r="E13" s="30"/>
      <c r="F13" s="30"/>
      <c r="G13" s="30"/>
      <c r="H13" s="30"/>
      <c r="I13" s="30"/>
      <c r="J13" s="30"/>
      <c r="P13" s="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</row>
    <row r="14" spans="1:43" s="29" customFormat="1" ht="15.75" x14ac:dyDescent="0.25">
      <c r="E14" s="30"/>
      <c r="F14" s="30"/>
      <c r="G14" s="30"/>
      <c r="H14" s="30"/>
      <c r="I14" s="30"/>
      <c r="J14" s="30"/>
      <c r="P14" s="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</row>
    <row r="15" spans="1:43" s="29" customFormat="1" ht="15.75" x14ac:dyDescent="0.25">
      <c r="D15" s="12"/>
      <c r="E15" s="30"/>
      <c r="F15" s="30"/>
      <c r="G15" s="30"/>
      <c r="H15" s="30"/>
      <c r="I15" s="30"/>
      <c r="J15" s="30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</row>
    <row r="16" spans="1:43" s="7" customFormat="1" ht="44.25" customHeight="1" x14ac:dyDescent="0.25">
      <c r="A16" s="117" t="s">
        <v>22</v>
      </c>
      <c r="B16" s="117" t="s">
        <v>12</v>
      </c>
      <c r="C16" s="117" t="s">
        <v>11</v>
      </c>
      <c r="D16" s="117" t="s">
        <v>141</v>
      </c>
      <c r="E16" s="117" t="s">
        <v>142</v>
      </c>
      <c r="F16" s="117" t="s">
        <v>36</v>
      </c>
      <c r="G16" s="117"/>
      <c r="H16" s="117"/>
      <c r="I16" s="117"/>
      <c r="J16" s="117"/>
      <c r="K16" s="117" t="s">
        <v>144</v>
      </c>
      <c r="L16" s="117" t="s">
        <v>104</v>
      </c>
      <c r="M16" s="143" t="s">
        <v>35</v>
      </c>
      <c r="N16" s="143" t="s">
        <v>105</v>
      </c>
      <c r="O16" s="141" t="s">
        <v>34</v>
      </c>
      <c r="P16" s="131" t="s">
        <v>147</v>
      </c>
      <c r="Q16" s="133" t="s">
        <v>148</v>
      </c>
      <c r="R16" s="135" t="s">
        <v>149</v>
      </c>
      <c r="S16" s="136" t="s">
        <v>150</v>
      </c>
      <c r="T16" s="131" t="s">
        <v>151</v>
      </c>
      <c r="U16" s="131" t="s">
        <v>152</v>
      </c>
      <c r="V16" s="131" t="s">
        <v>153</v>
      </c>
      <c r="W16" s="131" t="s">
        <v>154</v>
      </c>
      <c r="X16" s="131" t="s">
        <v>155</v>
      </c>
      <c r="Y16" s="131" t="s">
        <v>156</v>
      </c>
      <c r="Z16" s="131" t="s">
        <v>157</v>
      </c>
      <c r="AA16" s="131" t="s">
        <v>158</v>
      </c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</row>
    <row r="17" spans="1:27" s="41" customFormat="1" ht="121.5" customHeight="1" x14ac:dyDescent="0.25">
      <c r="A17" s="117"/>
      <c r="B17" s="117"/>
      <c r="C17" s="117"/>
      <c r="D17" s="117"/>
      <c r="E17" s="117"/>
      <c r="F17" s="45" t="s">
        <v>39</v>
      </c>
      <c r="G17" s="45" t="s">
        <v>143</v>
      </c>
      <c r="H17" s="45" t="s">
        <v>43</v>
      </c>
      <c r="I17" s="35" t="s">
        <v>33</v>
      </c>
      <c r="J17" s="45" t="s">
        <v>145</v>
      </c>
      <c r="K17" s="117"/>
      <c r="L17" s="117"/>
      <c r="M17" s="143"/>
      <c r="N17" s="143"/>
      <c r="O17" s="141"/>
      <c r="P17" s="132"/>
      <c r="Q17" s="134"/>
      <c r="R17" s="135"/>
      <c r="S17" s="137"/>
      <c r="T17" s="132"/>
      <c r="U17" s="132"/>
      <c r="V17" s="132"/>
      <c r="W17" s="132"/>
      <c r="X17" s="132"/>
      <c r="Y17" s="132"/>
      <c r="Z17" s="132"/>
      <c r="AA17" s="132"/>
    </row>
    <row r="18" spans="1:27" s="41" customFormat="1" ht="15.75" x14ac:dyDescent="0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35">
        <v>10</v>
      </c>
      <c r="K18" s="35">
        <v>11</v>
      </c>
      <c r="L18" s="35">
        <v>12</v>
      </c>
      <c r="M18" s="35">
        <v>13</v>
      </c>
      <c r="N18" s="35">
        <v>14</v>
      </c>
      <c r="O18" s="35">
        <v>15</v>
      </c>
      <c r="P18" s="46" t="s">
        <v>40</v>
      </c>
      <c r="Q18" s="101" t="s">
        <v>41</v>
      </c>
      <c r="R18" s="46" t="s">
        <v>42</v>
      </c>
      <c r="S18" s="103" t="s">
        <v>159</v>
      </c>
      <c r="T18" s="46" t="s">
        <v>160</v>
      </c>
      <c r="U18" s="46" t="s">
        <v>161</v>
      </c>
      <c r="V18" s="46" t="s">
        <v>162</v>
      </c>
      <c r="W18" s="46" t="s">
        <v>163</v>
      </c>
      <c r="X18" s="46" t="s">
        <v>164</v>
      </c>
      <c r="Y18" s="46" t="s">
        <v>165</v>
      </c>
      <c r="Z18" s="46" t="s">
        <v>166</v>
      </c>
      <c r="AA18" s="46" t="s">
        <v>167</v>
      </c>
    </row>
    <row r="19" spans="1:27" s="99" customFormat="1" ht="47.25" x14ac:dyDescent="0.25">
      <c r="A19" s="95"/>
      <c r="B19" s="89" t="s">
        <v>188</v>
      </c>
      <c r="C19" s="89" t="s">
        <v>185</v>
      </c>
      <c r="D19" s="95">
        <v>2023</v>
      </c>
      <c r="E19" s="95">
        <v>2028</v>
      </c>
      <c r="F19" s="96">
        <f>'20.1'!T22/1000</f>
        <v>4468.01368</v>
      </c>
      <c r="G19" s="96">
        <f>F19*1.2</f>
        <v>5361.6164159999998</v>
      </c>
      <c r="H19" s="97">
        <f>M19+N19*($P19/O19*(100+'20.4'!$B$17)/200+$Q19/O19*(100+'20.4'!$C$17)/200*'20.4'!$B$17/100+R19/O19*(100+'20.4'!$D$17)/200*'20.4'!$B$17/100*'20.4'!$C$17/100+$S19/O19*(100+'20.4'!$E$17)/200*'20.4'!$B$17/100*'20.4'!$C$17/100*'20.4'!$D$17/100+T19/O19*(100+'20.4'!$F$17)/200*'20.4'!$B$17/100*'20.4'!$C$17/100*'20.4'!$D$17/100*'20.4'!$E$17/100+U19/O19*(100+'20.4'!$G$17)/200*'20.4'!$B$17/100*'20.4'!$C$17/100*'20.4'!$D$17/100*'20.4'!$E$17/100*'20.4'!$F$17/100+$V19/O19*('20.4'!$H$17+100)/200*'20.4'!$B$17/100*'20.4'!$C$17/100*'20.4'!$D$17/100*'20.4'!$E$17/100*'20.4'!$F$17/100*'20.4'!$G$17/100+$W19/O19*('20.4'!$I$17+100)/200*'20.4'!$B$17/100*'20.4'!$C$17/100*'20.4'!$D$17/100*'20.4'!$E$17/100*'20.4'!$F$17/100*'20.4'!$G$17/100*'20.4'!$H$17/100+$X19/O19*('20.4'!$J$17+100)/200*'20.4'!$B$17/100*'20.4'!$C$17/100*'20.4'!$D$17/100*'20.4'!$E$17/100*'20.4'!$F$17/100*'20.4'!$G$17/100*'20.4'!$H$17/100*'20.4'!$I$17/100+$Y19/O19*('20.4'!$K$17+100)/200*'20.4'!$B$17/100*'20.4'!$C$17/100*'20.4'!$D$17/100*'20.4'!$E$17/100*'20.4'!$F$17/100*'20.4'!$G$17/100*'20.4'!$H$17/100*'20.4'!$I$17/100*'20.4'!$J$17/100+$Z19/O19*('20.4'!$L$17+100)/200*'20.4'!$B$17/100*'20.4'!$C$17/100*'20.4'!$D$17/100*'20.4'!$E$17/100*'20.4'!$F$17/100*'20.4'!$G$17/100*'20.4'!$H$17/100*'20.4'!$I$17/100*'20.4'!$J$17/100*'20.4'!$K$17/100+$AA19/O19*('20.4'!$M$17+100)/200*'20.4'!$B$17/100*'20.4'!$C$17/100*'20.4'!$D$17/100*'20.4'!$E$17/100*'20.4'!$F$17/100*'20.4'!$G$17/100*'20.4'!$H$17/100*'20.4'!$I$17/100*'20.4'!$J$17/100*'20.4'!$K$17/100*'20.4'!$L$17/100)</f>
        <v>8315.8039419056277</v>
      </c>
      <c r="I19" s="106">
        <v>0</v>
      </c>
      <c r="J19" s="96">
        <f>H19+I19</f>
        <v>8315.8039419056277</v>
      </c>
      <c r="K19" s="96">
        <f>O19</f>
        <v>5961.2251799099995</v>
      </c>
      <c r="L19" s="96">
        <f>J19-K19</f>
        <v>2354.5787619956282</v>
      </c>
      <c r="M19" s="106">
        <v>0</v>
      </c>
      <c r="N19" s="96">
        <f>G19-M19</f>
        <v>5361.6164159999998</v>
      </c>
      <c r="O19" s="97">
        <f>SUM(P19:AA19)</f>
        <v>5961.2251799099995</v>
      </c>
      <c r="P19" s="106"/>
      <c r="Q19" s="107"/>
      <c r="R19" s="105"/>
      <c r="S19" s="100"/>
      <c r="T19" s="106"/>
      <c r="U19" s="106">
        <v>606.05127785000002</v>
      </c>
      <c r="V19" s="106">
        <v>573.03897098000004</v>
      </c>
      <c r="W19" s="98">
        <v>1546.95427632</v>
      </c>
      <c r="X19" s="106">
        <v>1576.8383914399999</v>
      </c>
      <c r="Y19" s="106">
        <v>784.13196172999994</v>
      </c>
      <c r="Z19" s="106">
        <v>874.21030158999997</v>
      </c>
      <c r="AA19" s="106"/>
    </row>
    <row r="20" spans="1:27" s="37" customFormat="1" ht="15" customHeight="1" x14ac:dyDescent="0.2">
      <c r="A20" s="47"/>
      <c r="B20" s="48"/>
      <c r="C20" s="49"/>
      <c r="D20" s="50"/>
      <c r="E20" s="47"/>
      <c r="F20" s="48"/>
      <c r="G20" s="48"/>
      <c r="H20" s="48"/>
      <c r="I20" s="47"/>
      <c r="J20" s="47"/>
      <c r="K20" s="47"/>
      <c r="L20" s="47"/>
      <c r="M20" s="47"/>
      <c r="N20" s="47"/>
      <c r="O20" s="47"/>
      <c r="P20" s="47"/>
      <c r="Q20" s="102"/>
      <c r="R20" s="48"/>
      <c r="S20" s="104"/>
      <c r="T20" s="48"/>
      <c r="U20" s="48"/>
      <c r="V20" s="48"/>
      <c r="W20" s="48"/>
      <c r="X20" s="48"/>
      <c r="Y20" s="48"/>
      <c r="Z20" s="48"/>
      <c r="AA20" s="48"/>
    </row>
    <row r="21" spans="1:27" s="67" customFormat="1" ht="15.75" customHeight="1" x14ac:dyDescent="0.25">
      <c r="A21" s="142" t="s">
        <v>80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68"/>
      <c r="U21" s="68"/>
      <c r="W21" s="68"/>
      <c r="X21" s="68"/>
      <c r="Z21" s="68"/>
      <c r="AA21" s="68"/>
    </row>
    <row r="22" spans="1:27" s="67" customFormat="1" ht="15.75" x14ac:dyDescent="0.25">
      <c r="A22" s="140" t="s">
        <v>81</v>
      </c>
      <c r="B22" s="140"/>
      <c r="C22" s="140"/>
      <c r="D22" s="140"/>
      <c r="E22" s="140"/>
      <c r="F22" s="140"/>
      <c r="G22" s="140"/>
      <c r="H22" s="140"/>
      <c r="I22" s="68"/>
      <c r="J22" s="68"/>
      <c r="K22" s="68"/>
      <c r="L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</row>
    <row r="23" spans="1:27" s="67" customFormat="1" ht="33.75" customHeight="1" x14ac:dyDescent="0.25">
      <c r="A23" s="140" t="s">
        <v>82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68"/>
      <c r="U23" s="68"/>
      <c r="W23" s="68"/>
      <c r="X23" s="68"/>
      <c r="Z23" s="68"/>
      <c r="AA23" s="68"/>
    </row>
    <row r="24" spans="1:27" s="37" customFormat="1" ht="11.25" x14ac:dyDescent="0.2">
      <c r="B24" s="38"/>
      <c r="C24" s="40"/>
      <c r="D24" s="39"/>
      <c r="F24" s="38"/>
      <c r="G24" s="38"/>
      <c r="H24" s="38"/>
      <c r="I24" s="38"/>
      <c r="J24" s="38"/>
      <c r="K24" s="38"/>
      <c r="L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s="37" customFormat="1" ht="11.25" x14ac:dyDescent="0.2">
      <c r="B25" s="38"/>
      <c r="C25" s="40"/>
      <c r="D25" s="39"/>
      <c r="F25" s="38"/>
      <c r="G25" s="38"/>
      <c r="H25" s="38"/>
      <c r="I25" s="38"/>
      <c r="J25" s="38"/>
      <c r="K25" s="38"/>
      <c r="L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s="37" customFormat="1" ht="15.75" x14ac:dyDescent="0.25">
      <c r="A26" s="65" t="s">
        <v>48</v>
      </c>
      <c r="B26" s="38"/>
      <c r="C26" s="40"/>
      <c r="D26" s="39"/>
      <c r="F26" s="38"/>
      <c r="G26" s="38"/>
      <c r="H26" s="38"/>
      <c r="I26" s="38"/>
      <c r="J26" s="38"/>
      <c r="K26" s="38"/>
      <c r="L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s="37" customFormat="1" ht="15.75" x14ac:dyDescent="0.2">
      <c r="A27" s="115" t="s">
        <v>140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38"/>
      <c r="U27" s="38"/>
      <c r="W27" s="38"/>
      <c r="X27" s="38"/>
      <c r="Z27" s="38"/>
      <c r="AA27" s="38"/>
    </row>
    <row r="28" spans="1:27" s="63" customFormat="1" ht="33.75" customHeight="1" x14ac:dyDescent="0.25">
      <c r="A28" s="113" t="s">
        <v>101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</row>
    <row r="29" spans="1:27" s="63" customFormat="1" ht="15.75" x14ac:dyDescent="0.25">
      <c r="A29" s="138" t="s">
        <v>137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</row>
    <row r="30" spans="1:27" s="63" customFormat="1" ht="36" customHeight="1" x14ac:dyDescent="0.25">
      <c r="A30" s="139" t="s">
        <v>119</v>
      </c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</row>
    <row r="31" spans="1:27" s="63" customFormat="1" ht="38.25" customHeight="1" x14ac:dyDescent="0.25">
      <c r="A31" s="113" t="s">
        <v>136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</row>
    <row r="32" spans="1:27" s="63" customFormat="1" ht="19.5" customHeight="1" x14ac:dyDescent="0.25">
      <c r="A32" s="113" t="s">
        <v>66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</row>
    <row r="33" spans="1:27" s="63" customFormat="1" ht="37.9" customHeight="1" x14ac:dyDescent="0.25">
      <c r="A33" s="138" t="s">
        <v>139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</row>
    <row r="34" spans="1:27" s="63" customFormat="1" ht="15.75" x14ac:dyDescent="0.25">
      <c r="A34" s="138" t="s">
        <v>138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</row>
    <row r="35" spans="1:27" s="63" customFormat="1" ht="35.25" customHeight="1" x14ac:dyDescent="0.25">
      <c r="A35" s="113" t="s">
        <v>67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</row>
    <row r="36" spans="1:27" s="63" customFormat="1" ht="21" customHeight="1" x14ac:dyDescent="0.25">
      <c r="A36" s="113" t="s">
        <v>68</v>
      </c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</row>
    <row r="37" spans="1:27" s="63" customFormat="1" ht="21" customHeight="1" x14ac:dyDescent="0.25">
      <c r="A37" s="138" t="s">
        <v>118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</row>
    <row r="38" spans="1:27" s="37" customFormat="1" ht="11.25" x14ac:dyDescent="0.2">
      <c r="B38" s="38"/>
      <c r="C38" s="40"/>
      <c r="D38" s="39"/>
      <c r="F38" s="38"/>
      <c r="G38" s="38"/>
      <c r="H38" s="38"/>
      <c r="I38" s="38"/>
      <c r="J38" s="38"/>
      <c r="K38" s="38"/>
      <c r="L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s="37" customFormat="1" ht="11.25" x14ac:dyDescent="0.2">
      <c r="B39" s="38"/>
      <c r="C39" s="40"/>
      <c r="D39" s="39"/>
      <c r="F39" s="38"/>
      <c r="G39" s="38"/>
      <c r="H39" s="38"/>
      <c r="I39" s="38"/>
      <c r="J39" s="38"/>
      <c r="K39" s="38"/>
      <c r="L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s="37" customFormat="1" ht="11.25" x14ac:dyDescent="0.2">
      <c r="B40" s="38"/>
      <c r="C40" s="40"/>
      <c r="D40" s="39"/>
      <c r="F40" s="38"/>
      <c r="G40" s="38"/>
      <c r="H40" s="38"/>
      <c r="I40" s="38"/>
      <c r="J40" s="38"/>
      <c r="K40" s="38"/>
      <c r="L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s="37" customFormat="1" ht="11.25" x14ac:dyDescent="0.2">
      <c r="B41" s="38"/>
      <c r="C41" s="40"/>
      <c r="D41" s="39"/>
      <c r="F41" s="38"/>
      <c r="G41" s="38"/>
      <c r="H41" s="38"/>
      <c r="I41" s="38"/>
      <c r="J41" s="38"/>
      <c r="K41" s="38"/>
      <c r="L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s="37" customFormat="1" ht="11.25" x14ac:dyDescent="0.2">
      <c r="B42" s="38"/>
      <c r="C42" s="40"/>
      <c r="D42" s="39"/>
      <c r="F42" s="38"/>
      <c r="G42" s="38"/>
      <c r="H42" s="38"/>
      <c r="I42" s="38"/>
      <c r="J42" s="38"/>
      <c r="K42" s="38"/>
      <c r="L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s="37" customFormat="1" ht="11.25" x14ac:dyDescent="0.2">
      <c r="B43" s="38"/>
      <c r="C43" s="40"/>
      <c r="D43" s="39"/>
      <c r="F43" s="38"/>
      <c r="G43" s="38"/>
      <c r="H43" s="38"/>
      <c r="I43" s="38"/>
      <c r="J43" s="38"/>
      <c r="K43" s="38"/>
      <c r="L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s="37" customFormat="1" ht="11.25" x14ac:dyDescent="0.2">
      <c r="B44" s="38"/>
      <c r="C44" s="40"/>
      <c r="D44" s="39"/>
      <c r="F44" s="38"/>
      <c r="G44" s="38"/>
      <c r="H44" s="38"/>
      <c r="I44" s="38"/>
      <c r="J44" s="38"/>
      <c r="K44" s="38"/>
      <c r="L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s="37" customFormat="1" ht="11.25" x14ac:dyDescent="0.2">
      <c r="B45" s="38"/>
      <c r="C45" s="40"/>
      <c r="D45" s="39"/>
      <c r="F45" s="38"/>
      <c r="G45" s="38"/>
      <c r="H45" s="38"/>
      <c r="I45" s="38"/>
      <c r="J45" s="38"/>
      <c r="K45" s="38"/>
      <c r="L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s="37" customFormat="1" ht="11.25" x14ac:dyDescent="0.2">
      <c r="B46" s="38"/>
      <c r="C46" s="40"/>
      <c r="D46" s="39"/>
      <c r="F46" s="38"/>
      <c r="G46" s="38"/>
      <c r="H46" s="38"/>
      <c r="I46" s="38"/>
      <c r="J46" s="38"/>
      <c r="K46" s="38"/>
      <c r="L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s="37" customFormat="1" ht="11.25" x14ac:dyDescent="0.2">
      <c r="B47" s="38"/>
      <c r="C47" s="40"/>
      <c r="D47" s="39"/>
      <c r="F47" s="38"/>
      <c r="G47" s="38"/>
      <c r="H47" s="38"/>
      <c r="I47" s="38"/>
      <c r="J47" s="38"/>
      <c r="K47" s="38"/>
      <c r="L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s="37" customFormat="1" ht="11.25" x14ac:dyDescent="0.2">
      <c r="B48" s="38"/>
      <c r="C48" s="40"/>
      <c r="D48" s="39"/>
      <c r="F48" s="38"/>
      <c r="G48" s="38"/>
      <c r="H48" s="38"/>
      <c r="I48" s="38"/>
      <c r="J48" s="38"/>
      <c r="K48" s="38"/>
      <c r="L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2:27" s="37" customFormat="1" ht="11.25" x14ac:dyDescent="0.2">
      <c r="B49" s="38"/>
      <c r="C49" s="40"/>
      <c r="D49" s="39"/>
      <c r="F49" s="38"/>
      <c r="G49" s="38"/>
      <c r="H49" s="38"/>
      <c r="I49" s="38"/>
      <c r="J49" s="38"/>
      <c r="K49" s="38"/>
      <c r="L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2:27" s="37" customFormat="1" ht="11.25" x14ac:dyDescent="0.2">
      <c r="B50" s="38"/>
      <c r="C50" s="40"/>
      <c r="D50" s="39"/>
      <c r="F50" s="38"/>
      <c r="G50" s="38"/>
      <c r="H50" s="38"/>
      <c r="I50" s="38"/>
      <c r="J50" s="38"/>
      <c r="K50" s="38"/>
      <c r="L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2:27" s="37" customFormat="1" ht="11.25" x14ac:dyDescent="0.2">
      <c r="B51" s="38"/>
      <c r="C51" s="40"/>
      <c r="D51" s="39"/>
      <c r="F51" s="38"/>
      <c r="G51" s="38"/>
      <c r="H51" s="38"/>
      <c r="I51" s="38"/>
      <c r="J51" s="38"/>
      <c r="K51" s="38"/>
      <c r="L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2:27" s="37" customFormat="1" ht="11.25" x14ac:dyDescent="0.2">
      <c r="B52" s="38"/>
      <c r="C52" s="40"/>
      <c r="D52" s="39"/>
      <c r="F52" s="38"/>
      <c r="G52" s="38"/>
      <c r="H52" s="38"/>
      <c r="I52" s="38"/>
      <c r="J52" s="38"/>
      <c r="K52" s="38"/>
      <c r="L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2:27" s="37" customFormat="1" ht="11.25" x14ac:dyDescent="0.2">
      <c r="B53" s="38"/>
      <c r="C53" s="40"/>
      <c r="D53" s="39"/>
      <c r="F53" s="38"/>
      <c r="G53" s="38"/>
      <c r="H53" s="38"/>
      <c r="I53" s="38"/>
      <c r="J53" s="38"/>
      <c r="K53" s="38"/>
      <c r="L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2:27" s="37" customFormat="1" ht="11.25" x14ac:dyDescent="0.2">
      <c r="B54" s="38"/>
      <c r="C54" s="40"/>
      <c r="D54" s="39"/>
      <c r="F54" s="38"/>
      <c r="G54" s="38"/>
      <c r="H54" s="38"/>
      <c r="I54" s="38"/>
      <c r="J54" s="38"/>
      <c r="K54" s="38"/>
      <c r="L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2:27" s="37" customFormat="1" ht="11.25" x14ac:dyDescent="0.2">
      <c r="B55" s="38"/>
      <c r="C55" s="40"/>
      <c r="D55" s="39"/>
      <c r="F55" s="38"/>
      <c r="G55" s="38"/>
      <c r="H55" s="38"/>
      <c r="I55" s="38"/>
      <c r="J55" s="38"/>
      <c r="K55" s="38"/>
      <c r="L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2:27" s="37" customFormat="1" ht="11.25" x14ac:dyDescent="0.2">
      <c r="B56" s="38"/>
      <c r="C56" s="40"/>
      <c r="D56" s="39"/>
      <c r="F56" s="38"/>
      <c r="G56" s="38"/>
      <c r="H56" s="38"/>
      <c r="I56" s="38"/>
      <c r="J56" s="38"/>
      <c r="K56" s="38"/>
      <c r="L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2:27" s="37" customFormat="1" ht="11.25" x14ac:dyDescent="0.2">
      <c r="B57" s="38"/>
      <c r="C57" s="40"/>
      <c r="D57" s="39"/>
      <c r="F57" s="38"/>
      <c r="G57" s="38"/>
      <c r="H57" s="38"/>
      <c r="I57" s="38"/>
      <c r="J57" s="38"/>
      <c r="K57" s="38"/>
      <c r="L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2:27" s="37" customFormat="1" ht="11.25" x14ac:dyDescent="0.2">
      <c r="B58" s="38"/>
      <c r="C58" s="40"/>
      <c r="D58" s="39"/>
      <c r="F58" s="38"/>
      <c r="G58" s="38"/>
      <c r="H58" s="38"/>
      <c r="I58" s="38"/>
      <c r="J58" s="38"/>
      <c r="K58" s="38"/>
      <c r="L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2:27" s="37" customFormat="1" ht="11.25" x14ac:dyDescent="0.2">
      <c r="B59" s="38"/>
      <c r="C59" s="40"/>
      <c r="D59" s="39"/>
      <c r="F59" s="38"/>
      <c r="G59" s="38"/>
      <c r="H59" s="38"/>
      <c r="I59" s="38"/>
      <c r="J59" s="38"/>
      <c r="K59" s="38"/>
      <c r="L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2:27" s="37" customFormat="1" ht="11.25" x14ac:dyDescent="0.2">
      <c r="B60" s="38"/>
      <c r="C60" s="40"/>
      <c r="D60" s="39"/>
      <c r="F60" s="38"/>
      <c r="G60" s="38"/>
      <c r="H60" s="38"/>
      <c r="I60" s="38"/>
      <c r="J60" s="38"/>
      <c r="K60" s="38"/>
      <c r="L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2:27" s="37" customFormat="1" ht="11.25" x14ac:dyDescent="0.2">
      <c r="B61" s="38"/>
      <c r="C61" s="40"/>
      <c r="D61" s="39"/>
      <c r="F61" s="38"/>
      <c r="G61" s="38"/>
      <c r="H61" s="38"/>
      <c r="I61" s="38"/>
      <c r="J61" s="38"/>
      <c r="K61" s="38"/>
      <c r="L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2:27" s="37" customFormat="1" ht="11.25" x14ac:dyDescent="0.2">
      <c r="B62" s="38"/>
      <c r="C62" s="40"/>
      <c r="D62" s="39"/>
      <c r="F62" s="38"/>
      <c r="G62" s="38"/>
      <c r="H62" s="38"/>
      <c r="I62" s="38"/>
      <c r="J62" s="38"/>
      <c r="K62" s="38"/>
      <c r="L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2:27" s="37" customFormat="1" ht="11.25" x14ac:dyDescent="0.2">
      <c r="B63" s="38"/>
      <c r="C63" s="40"/>
      <c r="D63" s="39"/>
      <c r="F63" s="38"/>
      <c r="G63" s="38"/>
      <c r="H63" s="38"/>
      <c r="I63" s="38"/>
      <c r="J63" s="38"/>
      <c r="K63" s="38"/>
      <c r="L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2:27" s="37" customFormat="1" ht="11.25" x14ac:dyDescent="0.2">
      <c r="B64" s="38"/>
      <c r="C64" s="40"/>
      <c r="D64" s="39"/>
      <c r="F64" s="38"/>
      <c r="G64" s="38"/>
      <c r="H64" s="38"/>
      <c r="I64" s="38"/>
      <c r="J64" s="38"/>
      <c r="K64" s="38"/>
      <c r="L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2:27" s="37" customFormat="1" ht="11.25" x14ac:dyDescent="0.2">
      <c r="B65" s="38"/>
      <c r="C65" s="40"/>
      <c r="D65" s="39"/>
      <c r="F65" s="38"/>
      <c r="G65" s="38"/>
      <c r="H65" s="38"/>
      <c r="I65" s="38"/>
      <c r="J65" s="38"/>
      <c r="K65" s="38"/>
      <c r="L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2:27" s="37" customFormat="1" ht="11.25" x14ac:dyDescent="0.2">
      <c r="B66" s="38"/>
      <c r="C66" s="40"/>
      <c r="D66" s="39"/>
      <c r="F66" s="38"/>
      <c r="G66" s="38"/>
      <c r="H66" s="38"/>
      <c r="I66" s="38"/>
      <c r="J66" s="38"/>
      <c r="K66" s="38"/>
      <c r="L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2:27" s="37" customFormat="1" ht="11.25" x14ac:dyDescent="0.2">
      <c r="B67" s="38"/>
      <c r="C67" s="40"/>
      <c r="D67" s="39"/>
      <c r="F67" s="38"/>
      <c r="G67" s="38"/>
      <c r="H67" s="38"/>
      <c r="I67" s="38"/>
      <c r="J67" s="38"/>
      <c r="K67" s="38"/>
      <c r="L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2:27" s="37" customFormat="1" ht="11.25" x14ac:dyDescent="0.2">
      <c r="B68" s="38"/>
      <c r="C68" s="40"/>
      <c r="D68" s="39"/>
      <c r="F68" s="38"/>
      <c r="G68" s="38"/>
      <c r="H68" s="38"/>
      <c r="I68" s="38"/>
      <c r="J68" s="38"/>
      <c r="K68" s="38"/>
      <c r="L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2:27" s="37" customFormat="1" ht="11.25" x14ac:dyDescent="0.2">
      <c r="B69" s="38"/>
      <c r="C69" s="40"/>
      <c r="D69" s="39"/>
      <c r="F69" s="38"/>
      <c r="G69" s="38"/>
      <c r="H69" s="38"/>
      <c r="I69" s="38"/>
      <c r="J69" s="38"/>
      <c r="K69" s="38"/>
      <c r="L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2:27" s="37" customFormat="1" ht="11.25" x14ac:dyDescent="0.2">
      <c r="B70" s="38"/>
      <c r="C70" s="40"/>
      <c r="D70" s="39"/>
      <c r="F70" s="38"/>
      <c r="G70" s="38"/>
      <c r="H70" s="38"/>
      <c r="I70" s="38"/>
      <c r="J70" s="38"/>
      <c r="K70" s="38"/>
      <c r="L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2:27" s="37" customFormat="1" ht="11.25" x14ac:dyDescent="0.2">
      <c r="B71" s="38"/>
      <c r="C71" s="40"/>
      <c r="D71" s="39"/>
      <c r="F71" s="38"/>
      <c r="G71" s="38"/>
      <c r="H71" s="38"/>
      <c r="I71" s="38"/>
      <c r="J71" s="38"/>
      <c r="K71" s="38"/>
      <c r="L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2:27" s="37" customFormat="1" ht="11.25" x14ac:dyDescent="0.2">
      <c r="B72" s="38"/>
      <c r="C72" s="40"/>
      <c r="D72" s="39"/>
      <c r="F72" s="38"/>
      <c r="G72" s="38"/>
      <c r="H72" s="38"/>
      <c r="I72" s="38"/>
      <c r="J72" s="38"/>
      <c r="K72" s="38"/>
      <c r="L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2:27" s="37" customFormat="1" ht="11.25" x14ac:dyDescent="0.2">
      <c r="B73" s="38"/>
      <c r="C73" s="40"/>
      <c r="D73" s="39"/>
      <c r="F73" s="38"/>
      <c r="G73" s="38"/>
      <c r="H73" s="38"/>
      <c r="I73" s="38"/>
      <c r="J73" s="38"/>
      <c r="K73" s="38"/>
      <c r="L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</sheetData>
  <mergeCells count="39"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  <mergeCell ref="A22:H22"/>
    <mergeCell ref="O16:O17"/>
    <mergeCell ref="A21:S21"/>
    <mergeCell ref="A23:S23"/>
    <mergeCell ref="A27:S27"/>
    <mergeCell ref="A28:S28"/>
    <mergeCell ref="A31:S31"/>
    <mergeCell ref="A37:S37"/>
    <mergeCell ref="A36:S36"/>
    <mergeCell ref="A32:S32"/>
    <mergeCell ref="A33:S33"/>
    <mergeCell ref="A34:S34"/>
    <mergeCell ref="A35:S35"/>
    <mergeCell ref="A29:S29"/>
    <mergeCell ref="A30:S30"/>
    <mergeCell ref="U16:U17"/>
    <mergeCell ref="P16:P17"/>
    <mergeCell ref="Q16:Q17"/>
    <mergeCell ref="R16:R17"/>
    <mergeCell ref="S16:S17"/>
    <mergeCell ref="T16:T17"/>
    <mergeCell ref="AA16:AA17"/>
    <mergeCell ref="V16:V17"/>
    <mergeCell ref="W16:W17"/>
    <mergeCell ref="X16:X17"/>
    <mergeCell ref="Y16:Y17"/>
    <mergeCell ref="Z16:Z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4:AB39"/>
  <sheetViews>
    <sheetView zoomScale="70" zoomScaleNormal="70" zoomScaleSheetLayoutView="55" workbookViewId="0">
      <selection activeCell="A22" sqref="A22:O22"/>
    </sheetView>
  </sheetViews>
  <sheetFormatPr defaultRowHeight="15" x14ac:dyDescent="0.25"/>
  <cols>
    <col min="1" max="1" width="20.5703125" customWidth="1"/>
    <col min="2" max="2" width="15.42578125" customWidth="1"/>
    <col min="3" max="3" width="15.85546875" customWidth="1"/>
    <col min="4" max="4" width="12.85546875" customWidth="1"/>
    <col min="5" max="5" width="13" customWidth="1"/>
    <col min="6" max="6" width="13.5703125" customWidth="1"/>
    <col min="7" max="7" width="12.85546875" customWidth="1"/>
    <col min="8" max="8" width="13.7109375" customWidth="1"/>
    <col min="9" max="9" width="13" customWidth="1"/>
    <col min="10" max="10" width="13.7109375" customWidth="1"/>
    <col min="11" max="11" width="12.7109375" customWidth="1"/>
    <col min="12" max="12" width="12.85546875" customWidth="1"/>
  </cols>
  <sheetData>
    <row r="4" spans="1:17" ht="18.75" x14ac:dyDescent="0.3">
      <c r="A4" s="70" t="s">
        <v>112</v>
      </c>
    </row>
    <row r="5" spans="1:17" ht="18.75" x14ac:dyDescent="0.3">
      <c r="A5" s="70"/>
    </row>
    <row r="6" spans="1:17" ht="18.75" x14ac:dyDescent="0.3">
      <c r="A6" s="70"/>
    </row>
    <row r="7" spans="1:17" ht="15.75" x14ac:dyDescent="0.25">
      <c r="A7" s="12" t="s">
        <v>184</v>
      </c>
      <c r="B7" s="15"/>
      <c r="C7" s="15"/>
      <c r="D7" s="15"/>
      <c r="E7" s="15"/>
      <c r="F7" s="15"/>
      <c r="G7" s="15"/>
      <c r="H7" s="15"/>
      <c r="I7" s="15"/>
      <c r="J7" s="15"/>
      <c r="K7" s="71"/>
      <c r="L7" s="71"/>
      <c r="M7" s="71"/>
      <c r="N7" s="71"/>
      <c r="O7" s="71"/>
    </row>
    <row r="8" spans="1:17" x14ac:dyDescent="0.25">
      <c r="A8" s="24" t="s">
        <v>10</v>
      </c>
      <c r="B8" s="24"/>
      <c r="C8" s="24"/>
      <c r="D8" s="24"/>
      <c r="E8" s="24"/>
      <c r="F8" s="24"/>
      <c r="G8" s="24"/>
      <c r="H8" s="24"/>
      <c r="I8" s="24"/>
      <c r="J8" s="24"/>
      <c r="K8" s="71"/>
      <c r="L8" s="71"/>
      <c r="M8" s="71"/>
      <c r="N8" s="71"/>
      <c r="O8" s="71"/>
    </row>
    <row r="9" spans="1:17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</row>
    <row r="10" spans="1:17" ht="15.75" x14ac:dyDescent="0.25">
      <c r="A10" s="72" t="s">
        <v>170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17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</row>
    <row r="12" spans="1:17" x14ac:dyDescent="0.25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17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7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7" ht="15" customHeight="1" x14ac:dyDescent="0.25">
      <c r="A15" s="144" t="s">
        <v>1</v>
      </c>
      <c r="B15" s="145" t="s">
        <v>113</v>
      </c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72"/>
      <c r="O15" s="72"/>
      <c r="P15" s="84"/>
      <c r="Q15" s="84"/>
    </row>
    <row r="16" spans="1:17" ht="15.75" x14ac:dyDescent="0.25">
      <c r="A16" s="144"/>
      <c r="B16" s="87">
        <v>2018</v>
      </c>
      <c r="C16" s="87">
        <v>2019</v>
      </c>
      <c r="D16" s="87">
        <v>2020</v>
      </c>
      <c r="E16" s="87">
        <v>2021</v>
      </c>
      <c r="F16" s="87">
        <v>2022</v>
      </c>
      <c r="G16" s="87">
        <v>2023</v>
      </c>
      <c r="H16" s="87">
        <v>2024</v>
      </c>
      <c r="I16" s="87">
        <v>2025</v>
      </c>
      <c r="J16" s="87">
        <v>2026</v>
      </c>
      <c r="K16" s="87">
        <v>2027</v>
      </c>
      <c r="L16" s="87">
        <v>2028</v>
      </c>
      <c r="M16" s="87">
        <v>2029</v>
      </c>
      <c r="N16" s="72"/>
      <c r="O16" s="72"/>
      <c r="P16" s="84"/>
      <c r="Q16" s="84"/>
    </row>
    <row r="17" spans="1:28" ht="15.75" x14ac:dyDescent="0.25">
      <c r="A17" s="81" t="s">
        <v>114</v>
      </c>
      <c r="B17" s="93">
        <v>105.2557</v>
      </c>
      <c r="C17" s="93">
        <v>106.826398641827</v>
      </c>
      <c r="D17" s="93">
        <v>105.56188522495653</v>
      </c>
      <c r="E17" s="93">
        <v>105.40060895691501</v>
      </c>
      <c r="F17" s="93">
        <v>105.10035646544816</v>
      </c>
      <c r="G17" s="93">
        <v>105.89170681014039</v>
      </c>
      <c r="H17" s="93">
        <v>105.30227480021095</v>
      </c>
      <c r="I17" s="93">
        <v>104.79425908912773</v>
      </c>
      <c r="J17" s="93">
        <v>104.79425908912773</v>
      </c>
      <c r="K17" s="93">
        <v>104.79425908912773</v>
      </c>
      <c r="L17" s="93">
        <v>104.79425908912773</v>
      </c>
      <c r="M17" s="92">
        <v>104.79425908912773</v>
      </c>
      <c r="N17" s="72"/>
      <c r="O17" s="72"/>
      <c r="P17" s="84"/>
      <c r="Q17" s="84"/>
    </row>
    <row r="18" spans="1:28" ht="15.75" x14ac:dyDescent="0.25">
      <c r="A18" s="82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2"/>
      <c r="O18" s="72"/>
      <c r="P18" s="84"/>
      <c r="Q18" s="84"/>
    </row>
    <row r="19" spans="1:28" ht="15.75" x14ac:dyDescent="0.25">
      <c r="A19" s="83" t="s">
        <v>48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84"/>
      <c r="Q19" s="84"/>
    </row>
    <row r="20" spans="1:28" s="80" customFormat="1" ht="60.75" customHeight="1" x14ac:dyDescent="0.25">
      <c r="A20" s="146" t="s">
        <v>115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79"/>
      <c r="Q20" s="79"/>
      <c r="R20" s="79"/>
      <c r="S20" s="79"/>
      <c r="W20" s="79"/>
      <c r="X20" s="79"/>
      <c r="Y20" s="79"/>
      <c r="Z20" s="79"/>
      <c r="AA20" s="79"/>
      <c r="AB20" s="79"/>
    </row>
    <row r="21" spans="1:28" s="80" customFormat="1" ht="40.5" customHeight="1" x14ac:dyDescent="0.25">
      <c r="A21" s="146" t="s">
        <v>116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79"/>
      <c r="Q21" s="79"/>
      <c r="R21" s="79"/>
      <c r="S21" s="79"/>
      <c r="W21" s="79"/>
      <c r="X21" s="79"/>
      <c r="Y21" s="79"/>
      <c r="Z21" s="79"/>
      <c r="AA21" s="79"/>
      <c r="AB21" s="79"/>
    </row>
    <row r="22" spans="1:28" s="77" customFormat="1" ht="207.75" customHeight="1" x14ac:dyDescent="0.25">
      <c r="A22" s="113" t="s">
        <v>117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85"/>
      <c r="Q22" s="85"/>
    </row>
    <row r="23" spans="1:28" s="77" customFormat="1" x14ac:dyDescent="0.25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</row>
    <row r="24" spans="1:28" s="77" customFormat="1" x14ac:dyDescent="0.25"/>
    <row r="35" spans="2:13" x14ac:dyDescent="0.25"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spans="2:13" x14ac:dyDescent="0.25"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spans="2:13" ht="15.75" x14ac:dyDescent="0.25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73"/>
    </row>
    <row r="38" spans="2:13" ht="15.75" x14ac:dyDescent="0.25"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3"/>
    </row>
    <row r="39" spans="2:13" ht="15.75" x14ac:dyDescent="0.25">
      <c r="B39" s="75"/>
      <c r="C39" s="75"/>
      <c r="D39" s="76"/>
      <c r="E39" s="76"/>
      <c r="F39" s="76"/>
      <c r="G39" s="76"/>
      <c r="H39" s="76"/>
      <c r="I39" s="76"/>
      <c r="J39" s="76"/>
      <c r="K39" s="75"/>
      <c r="L39" s="75"/>
      <c r="M39" s="73"/>
    </row>
  </sheetData>
  <mergeCells count="5">
    <mergeCell ref="A15:A16"/>
    <mergeCell ref="B15:M15"/>
    <mergeCell ref="A20:O20"/>
    <mergeCell ref="A21:O21"/>
    <mergeCell ref="A22:O22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Гареев Роман Эдуардович</cp:lastModifiedBy>
  <cp:lastPrinted>2022-02-08T19:16:53Z</cp:lastPrinted>
  <dcterms:created xsi:type="dcterms:W3CDTF">2018-08-07T02:20:41Z</dcterms:created>
  <dcterms:modified xsi:type="dcterms:W3CDTF">2022-12-15T06:19:32Z</dcterms:modified>
</cp:coreProperties>
</file>