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эфф'!$A$1:$N$100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C44" i="7"/>
  <c r="AB60" i="19"/>
  <c r="AB59"/>
  <c r="F59"/>
  <c r="E59"/>
  <c r="AB58"/>
  <c r="F58"/>
  <c r="E58"/>
  <c r="AB57"/>
  <c r="AB56"/>
  <c r="F56"/>
  <c r="F54"/>
  <c r="AB53"/>
  <c r="AB52"/>
  <c r="F52"/>
  <c r="E52"/>
  <c r="AB51"/>
  <c r="F51"/>
  <c r="E51"/>
  <c r="AB50"/>
  <c r="AB49"/>
  <c r="T48"/>
  <c r="P48"/>
  <c r="H48"/>
  <c r="H47" s="1"/>
  <c r="AA47"/>
  <c r="Z47"/>
  <c r="Y47"/>
  <c r="W47"/>
  <c r="V47"/>
  <c r="U47"/>
  <c r="P47"/>
  <c r="G47"/>
  <c r="AB46"/>
  <c r="X46"/>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F27"/>
  <c r="F26" s="1"/>
  <c r="E27"/>
  <c r="E26" s="1"/>
  <c r="AC26"/>
  <c r="AA26"/>
  <c r="Z26"/>
  <c r="Y26"/>
  <c r="X26"/>
  <c r="W26"/>
  <c r="V26"/>
  <c r="U26"/>
  <c r="T26"/>
  <c r="S26"/>
  <c r="R26"/>
  <c r="Q26"/>
  <c r="P26"/>
  <c r="O26"/>
  <c r="N26"/>
  <c r="M26"/>
  <c r="L26"/>
  <c r="K26"/>
  <c r="J26"/>
  <c r="I26"/>
  <c r="H26"/>
  <c r="G26"/>
  <c r="D26"/>
  <c r="C26"/>
  <c r="C48" s="1"/>
  <c r="AB25"/>
  <c r="F25"/>
  <c r="F20" s="1"/>
  <c r="E25"/>
  <c r="AB24"/>
  <c r="AB20" s="1"/>
  <c r="AB23"/>
  <c r="X23"/>
  <c r="F23"/>
  <c r="E23"/>
  <c r="AB22"/>
  <c r="AB21"/>
  <c r="F21"/>
  <c r="AC20"/>
  <c r="AA20"/>
  <c r="Z20"/>
  <c r="Y20"/>
  <c r="X20"/>
  <c r="W20"/>
  <c r="V20"/>
  <c r="U20"/>
  <c r="T20"/>
  <c r="S20"/>
  <c r="R20"/>
  <c r="P20"/>
  <c r="O20"/>
  <c r="N20"/>
  <c r="M20"/>
  <c r="L20"/>
  <c r="K20"/>
  <c r="J20"/>
  <c r="I20"/>
  <c r="H20"/>
  <c r="G20"/>
  <c r="D20"/>
  <c r="C20"/>
  <c r="C39" i="7"/>
  <c r="AB26" i="19" l="1"/>
  <c r="E20"/>
  <c r="E48"/>
  <c r="F48"/>
  <c r="F47"/>
  <c r="AB48"/>
  <c r="X47"/>
  <c r="M20" i="13"/>
  <c r="K20"/>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<sst xmlns="http://schemas.openxmlformats.org/spreadsheetml/2006/main" count="3480" uniqueCount="510">
  <si>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</si>
  <si>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</si>
  <si>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</si>
  <si>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</si>
  <si>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</si>
  <si>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</si>
  <si>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</si>
  <si>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</si>
  <si>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</si>
  <si>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</si>
  <si>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</si>
  <si>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</si>
  <si>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</si>
  <si>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</si>
  <si>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</si>
  <si>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</si>
  <si>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</si>
  <si>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</si>
  <si>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</si>
  <si>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</si>
  <si>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</si>
  <si>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</si>
  <si>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</si>
  <si>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</si>
  <si>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</si>
  <si>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</si>
  <si>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</si>
  <si>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</si>
  <si>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</si>
  <si>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</si>
  <si>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</si>
  <si>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</si>
  <si>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</si>
  <si>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</si>
  <si>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</si>
  <si>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</si>
  <si>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</si>
  <si>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</si>
  <si>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</si>
  <si>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</si>
  <si>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</si>
  <si>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</si>
  <si>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</si>
  <si>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</si>
  <si>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</si>
  <si>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</si>
  <si>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</si>
  <si>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</si>
  <si>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</si>
  <si>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</si>
  <si>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</si>
  <si>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</si>
  <si>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</si>
  <si>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</si>
  <si>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</si>
  <si>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</si>
  <si>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</si>
  <si>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</si>
  <si>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</si>
  <si>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</si>
  <si>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</si>
  <si>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</si>
  <si>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</si>
  <si>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</si>
  <si>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</si>
  <si>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</si>
  <si>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</si>
  <si>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</si>
  <si>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</si>
  <si>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</si>
  <si>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</si>
  <si>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</si>
  <si>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</si>
  <si>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</si>
  <si>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</si>
  <si>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</si>
  <si>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</si>
  <si>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</si>
  <si>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</si>
  <si>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</si>
  <si>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</si>
  <si>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</si>
  <si>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</si>
  <si>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</si>
  <si>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</si>
  <si>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</si>
  <si>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</si>
  <si>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</si>
  <si>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</si>
  <si>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</si>
  <si>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</si>
  <si>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</si>
  <si>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</si>
  <si>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</si>
  <si>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</si>
  <si>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</si>
  <si>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</si>
  <si>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</si>
  <si>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</si>
  <si>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</si>
  <si>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</si>
  <si>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</si>
  <si>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</si>
  <si>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</si>
  <si>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</si>
  <si>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</si>
  <si>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</si>
  <si>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</si>
  <si>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</si>
  <si>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</si>
  <si>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</si>
  <si>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</si>
  <si>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</si>
  <si>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</si>
  <si>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</si>
  <si>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</si>
  <si>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</si>
  <si>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</si>
  <si>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</si>
  <si>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</si>
  <si>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</si>
  <si>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</si>
  <si>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</si>
  <si>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</si>
  <si>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</si>
  <si>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</si>
  <si>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</si>
  <si>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</si>
  <si>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</si>
  <si>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</si>
  <si>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</si>
  <si>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</si>
  <si>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</si>
  <si>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</si>
  <si>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</si>
  <si>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</si>
  <si>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</si>
  <si>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</si>
  <si>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</si>
  <si>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</si>
  <si>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</si>
  <si>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</si>
  <si>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</si>
  <si>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</si>
  <si>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</si>
  <si>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</si>
  <si>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</si>
  <si>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</si>
  <si>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</si>
  <si>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</si>
  <si>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</si>
  <si>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</si>
  <si>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</si>
  <si>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</si>
  <si>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</si>
  <si>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</si>
  <si>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</si>
  <si>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</si>
  <si>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</si>
  <si>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</si>
  <si>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</si>
  <si>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</si>
  <si>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</si>
  <si>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</si>
  <si>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</si>
  <si>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</si>
  <si>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</si>
  <si>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</si>
  <si>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</si>
  <si>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</si>
  <si>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</si>
  <si>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</si>
  <si>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</si>
  <si>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</si>
  <si>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</si>
  <si>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</si>
  <si>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</si>
  <si>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</si>
  <si>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</si>
  <si>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</si>
  <si>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</si>
  <si>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</si>
  <si>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</si>
  <si>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</si>
  <si>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</si>
  <si>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</si>
  <si>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</si>
  <si>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</si>
  <si>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</si>
  <si>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</si>
  <si>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</si>
  <si>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</si>
  <si>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</si>
  <si>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</si>
  <si>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</si>
  <si>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</si>
  <si>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</si>
  <si>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</si>
  <si>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</si>
  <si>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</si>
  <si>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</si>
  <si>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</si>
  <si>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</si>
  <si>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</si>
  <si>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</si>
  <si>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</si>
  <si>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</si>
  <si>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</si>
  <si>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</si>
  <si>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</si>
  <si>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</si>
  <si>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</si>
  <si>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</si>
  <si>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</si>
  <si>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</si>
  <si>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</si>
  <si>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</si>
  <si>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</si>
  <si>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</si>
  <si>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</si>
  <si>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</si>
  <si>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</si>
  <si>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</si>
  <si>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</si>
  <si>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</si>
  <si>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</si>
  <si>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</si>
  <si>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</si>
  <si>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</si>
  <si>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</si>
  <si>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</si>
  <si>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</si>
  <si>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</si>
  <si>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</si>
  <si>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</si>
  <si>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</si>
  <si>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</si>
  <si>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</si>
  <si>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</si>
  <si>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</si>
  <si>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</si>
  <si>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</si>
  <si>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</si>
  <si>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</si>
  <si>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</si>
  <si>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</si>
  <si>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</si>
  <si>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</si>
  <si>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</si>
  <si>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</si>
  <si>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</si>
  <si>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</si>
  <si>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</si>
  <si>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</si>
  <si>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</si>
  <si>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</si>
  <si>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</si>
  <si>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</si>
  <si>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</si>
  <si>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</si>
  <si>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</si>
  <si>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</si>
  <si>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</si>
  <si>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</si>
  <si>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</si>
  <si>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</si>
  <si>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</si>
  <si>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</si>
  <si>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</si>
  <si>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</si>
  <si>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</si>
  <si>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</si>
  <si>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</si>
  <si>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</si>
  <si>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</si>
  <si>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</si>
  <si>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</si>
  <si>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</si>
  <si>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</si>
  <si>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</si>
  <si>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</si>
  <si>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</si>
  <si>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</si>
  <si>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</si>
  <si>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</si>
  <si>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</si>
  <si>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</si>
  <si>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</si>
  <si>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</si>
  <si>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</si>
  <si>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</si>
  <si>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</si>
  <si>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</si>
  <si>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</si>
  <si>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</si>
  <si>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</si>
  <si>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</si>
  <si>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</si>
  <si>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</si>
  <si>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</si>
  <si>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</si>
  <si>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</si>
  <si>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</si>
  <si>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</si>
  <si>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</si>
  <si>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</si>
  <si>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</si>
  <si>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</si>
  <si>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</si>
  <si>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</si>
  <si>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</si>
  <si>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</si>
  <si>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</si>
  <si>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</si>
  <si>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</si>
  <si>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</si>
  <si>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</si>
  <si>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</si>
  <si>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</si>
  <si>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</si>
  <si>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</si>
  <si>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</si>
  <si>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</si>
  <si>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</si>
  <si>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</si>
  <si>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</si>
  <si>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</si>
  <si>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</si>
  <si>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</si>
  <si>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</si>
  <si>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</si>
  <si>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</si>
  <si>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</si>
  <si>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</si>
  <si>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</si>
  <si>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</si>
  <si>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</si>
  <si>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</si>
  <si>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</si>
  <si>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</si>
  <si>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</si>
  <si>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</si>
  <si>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</si>
  <si>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</si>
  <si>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</si>
  <si>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</si>
  <si>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</si>
  <si>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</si>
  <si>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</si>
  <si>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</si>
  <si>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</si>
  <si>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</si>
  <si>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</si>
  <si>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</si>
  <si>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</si>
  <si>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</si>
  <si>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</si>
  <si>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</si>
  <si>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</si>
  <si>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</si>
  <si>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</si>
  <si>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</si>
  <si>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</si>
  <si>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</si>
  <si>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</si>
  <si>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</si>
  <si>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</si>
  <si>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</si>
  <si>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</si>
  <si>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</si>
  <si>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</si>
  <si>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</si>
  <si>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</si>
  <si>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</si>
  <si>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</si>
  <si>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</si>
  <si>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</si>
  <si>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</si>
  <si>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</si>
  <si>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</si>
  <si>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</si>
  <si>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</si>
  <si>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</si>
  <si>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</si>
  <si>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</si>
  <si>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</si>
  <si>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</si>
  <si>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</si>
  <si>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</si>
  <si>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</si>
  <si>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</si>
  <si>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</si>
  <si>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</si>
  <si>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</si>
  <si>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</si>
  <si>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</si>
  <si>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</si>
  <si>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</si>
  <si>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</si>
  <si>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</si>
  <si>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</si>
  <si>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</si>
  <si>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</si>
  <si>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</si>
  <si>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</si>
  <si>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</si>
  <si>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</si>
  <si>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</si>
  <si>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</si>
  <si>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</si>
  <si>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</si>
  <si>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</si>
  <si>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</si>
  <si>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</si>
  <si>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</si>
  <si>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</si>
  <si>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</si>
  <si>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</si>
  <si>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</si>
  <si>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</si>
  <si>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</si>
  <si>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</si>
  <si>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</si>
  <si>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</si>
  <si>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</si>
  <si>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</si>
  <si>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</si>
  <si>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</si>
  <si>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</si>
  <si>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</si>
  <si>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</si>
  <si>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</si>
  <si>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</si>
  <si>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</si>
  <si>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</si>
  <si>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</si>
  <si>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</si>
  <si>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</si>
  <si>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</si>
  <si>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</si>
  <si>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</si>
  <si>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</si>
  <si>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</si>
  <si>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</si>
  <si>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</si>
  <si>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</si>
  <si>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</si>
  <si>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</si>
  <si>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</si>
  <si>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</si>
  <si>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</si>
  <si>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</si>
  <si>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</si>
  <si>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</si>
  <si>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</si>
  <si>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</si>
  <si>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</si>
  <si>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</si>
  <si>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</si>
  <si>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</si>
  <si>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</si>
  <si>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</si>
  <si>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</si>
  <si>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</si>
  <si>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</si>
  <si>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</si>
  <si>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</si>
  <si>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</si>
  <si>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</si>
  <si>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</si>
  <si>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</si>
  <si>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</si>
  <si>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</si>
  <si>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</si>
  <si>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</si>
  <si>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</si>
  <si>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</si>
  <si>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</si>
  <si>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</si>
  <si>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</si>
  <si>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</si>
  <si>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</si>
  <si>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</si>
  <si>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</si>
  <si>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</si>
  <si>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</si>
  <si>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</si>
  <si>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</si>
  <si>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г. Хабаровск</t>
  </si>
  <si>
    <t>КТП-6/0,4 кВ, в/в ячейки, 2*ТМ-630 кВА</t>
  </si>
  <si>
    <t xml:space="preserve">Требуется установка модульной КТП с трансформаторами 2*ТМ-630 кВа. </t>
  </si>
  <si>
    <t>ТП-6/0,4 кВ, в/в ячейки, 2*ТМ-630 кВА</t>
  </si>
  <si>
    <t>Акт осмотра б/н от 02.10.2018г. Хабаровская дистанция электроснабжения</t>
  </si>
  <si>
    <t>J_ДВОСТ-399</t>
  </si>
  <si>
    <t>Техническое перевооружение объекта "Оборудование ТП-32 " г. Хабаровск  (инв.№ 041266/Э216)</t>
  </si>
  <si>
    <t>1,26 МВ×А</t>
  </si>
  <si>
    <t>ТП-32</t>
  </si>
  <si>
    <t>КТП-32</t>
  </si>
  <si>
    <t>Год раскрытия информации: 2019 год</t>
  </si>
  <si>
    <t xml:space="preserve">2. Замещение (обновление) электрической сети. </t>
  </si>
  <si>
    <t>Замена капитального здания ТП с оборудованием 1977 г на модульную КТП</t>
  </si>
  <si>
    <t>Трансформаторная подстанция с силовым трансформатором 2*ТМ-630/6, РУ-6 кВ, РУ-0,4 кВ</t>
  </si>
  <si>
    <t>ПИР, замена КТП</t>
  </si>
  <si>
    <t xml:space="preserve"> по состоянию на 01.01.2019</t>
  </si>
  <si>
    <t>по состоянию на 01.01.2020</t>
  </si>
  <si>
    <t xml:space="preserve">План 2019 года </t>
  </si>
  <si>
    <t>2020</t>
  </si>
  <si>
    <t>31.01.2020</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</si>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</sst>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49" fontId="11" fillId="0" borderId="1" xfId="2" applyNumberFormat="1" applyFont="1" applyBorder="1" applyAlignment="1">
      <alignment horizontal="center" vertical="center" wrapText="1"/>
    </xf>
    <xf numFmtId="49" fontId="78" fillId="0" borderId="39" xfId="2" applyNumberFormat="1" applyFont="1" applyFill="1" applyBorder="1" applyAlignment="1">
      <alignment horizontal="center" vertical="center"/>
    </xf>
    <xf numFmtId="0" fontId="78" fillId="0" borderId="3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8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62972416"/>
        <c:axId val="189135488"/>
      </c:lineChart>
      <c:catAx>
        <c:axId val="16297241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9135488"/>
        <c:crosses val="autoZero"/>
        <c:auto val="1"/>
        <c:lblAlgn val="ctr"/>
        <c:lblOffset val="100"/>
      </c:catAx>
      <c:valAx>
        <c:axId val="18913548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2972416"/>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topLeftCell="A34" zoomScale="70" zoomScaleSheetLayoutView="70" workbookViewId="0">
      <selection activeCell="C45" sqref="C4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69" t="s">
        <v>498</v>
      </c>
      <c r="B1" s="269"/>
      <c r="C1" s="269"/>
      <c r="D1" s="65"/>
      <c r="E1" s="65"/>
      <c r="F1" s="65"/>
      <c r="G1" s="65"/>
      <c r="H1" s="65"/>
      <c r="I1" s="65"/>
      <c r="J1" s="65"/>
    </row>
    <row r="2" spans="1:22" s="10" customFormat="1" ht="18.75">
      <c r="A2" s="15"/>
      <c r="F2" s="14"/>
      <c r="G2" s="14"/>
      <c r="H2" s="13"/>
    </row>
    <row r="3" spans="1:22" s="10" customFormat="1" ht="18.75">
      <c r="A3" s="272" t="s">
        <v>9</v>
      </c>
      <c r="B3" s="272"/>
      <c r="C3" s="27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3" t="s">
        <v>482</v>
      </c>
      <c r="B5" s="273"/>
      <c r="C5" s="273"/>
      <c r="D5" s="6"/>
      <c r="E5" s="6"/>
      <c r="F5" s="6"/>
      <c r="G5" s="6"/>
      <c r="H5" s="6"/>
      <c r="I5" s="11"/>
      <c r="J5" s="11"/>
      <c r="K5" s="11"/>
      <c r="L5" s="11"/>
      <c r="M5" s="11"/>
      <c r="N5" s="11"/>
      <c r="O5" s="11"/>
      <c r="P5" s="11"/>
      <c r="Q5" s="11"/>
      <c r="R5" s="11"/>
      <c r="S5" s="11"/>
      <c r="T5" s="11"/>
      <c r="U5" s="11"/>
      <c r="V5" s="11"/>
    </row>
    <row r="6" spans="1:22" s="10" customFormat="1" ht="18.75">
      <c r="A6" s="270" t="s">
        <v>8</v>
      </c>
      <c r="B6" s="270"/>
      <c r="C6" s="27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4" t="s">
        <v>493</v>
      </c>
      <c r="B8" s="274"/>
      <c r="C8" s="274"/>
      <c r="D8" s="6"/>
      <c r="E8" s="6"/>
      <c r="F8" s="6"/>
      <c r="G8" s="6"/>
      <c r="H8" s="6"/>
      <c r="I8" s="11"/>
      <c r="J8" s="11"/>
      <c r="K8" s="11"/>
      <c r="L8" s="11"/>
      <c r="M8" s="11"/>
      <c r="N8" s="11"/>
      <c r="O8" s="11"/>
      <c r="P8" s="11"/>
      <c r="Q8" s="11"/>
      <c r="R8" s="11"/>
      <c r="S8" s="11"/>
      <c r="T8" s="11"/>
      <c r="U8" s="11"/>
      <c r="V8" s="11"/>
    </row>
    <row r="9" spans="1:22" s="10" customFormat="1" ht="18.75">
      <c r="A9" s="270" t="s">
        <v>7</v>
      </c>
      <c r="B9" s="270"/>
      <c r="C9" s="27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5" t="s">
        <v>494</v>
      </c>
      <c r="B11" s="275"/>
      <c r="C11" s="275"/>
      <c r="D11" s="239"/>
      <c r="E11" s="239"/>
      <c r="F11" s="239"/>
      <c r="G11" s="239"/>
      <c r="H11" s="239"/>
      <c r="I11" s="239"/>
      <c r="J11" s="239"/>
      <c r="K11" s="239"/>
      <c r="L11" s="239"/>
      <c r="M11" s="239"/>
      <c r="N11" s="239"/>
      <c r="O11" s="239"/>
      <c r="P11" s="239"/>
      <c r="Q11" s="239"/>
      <c r="R11" s="239"/>
      <c r="S11" s="239"/>
      <c r="T11" s="239"/>
      <c r="U11" s="239"/>
      <c r="V11" s="239"/>
    </row>
    <row r="12" spans="1:22" s="2" customFormat="1" ht="15" customHeight="1">
      <c r="A12" s="270" t="s">
        <v>5</v>
      </c>
      <c r="B12" s="270"/>
      <c r="C12" s="27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71" t="s">
        <v>217</v>
      </c>
      <c r="B14" s="271"/>
      <c r="C14" s="27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485</v>
      </c>
      <c r="C19" s="117" t="s">
        <v>499</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40" t="s">
        <v>18</v>
      </c>
      <c r="B21" s="241" t="s">
        <v>29</v>
      </c>
      <c r="C21" s="242" t="s">
        <v>475</v>
      </c>
      <c r="D21" s="23"/>
      <c r="E21" s="23"/>
      <c r="F21" s="23"/>
      <c r="G21" s="23"/>
      <c r="H21" s="22"/>
      <c r="I21" s="22"/>
      <c r="J21" s="22"/>
      <c r="K21" s="22"/>
      <c r="L21" s="22"/>
      <c r="M21" s="22"/>
      <c r="N21" s="22"/>
      <c r="O21" s="22"/>
      <c r="P21" s="22"/>
      <c r="Q21" s="22"/>
      <c r="R21" s="22"/>
      <c r="S21" s="21"/>
      <c r="T21" s="21"/>
      <c r="U21" s="21"/>
      <c r="V21" s="21"/>
    </row>
    <row r="22" spans="1:22" s="20" customFormat="1" ht="33">
      <c r="A22" s="240" t="s">
        <v>16</v>
      </c>
      <c r="B22" s="241" t="s">
        <v>28</v>
      </c>
      <c r="C22" s="242" t="s">
        <v>488</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4"/>
      <c r="B34" s="265"/>
      <c r="C34" s="266"/>
      <c r="D34" s="16"/>
      <c r="E34" s="16"/>
      <c r="F34" s="16"/>
      <c r="G34" s="16"/>
      <c r="H34" s="16"/>
      <c r="I34" s="16"/>
      <c r="J34" s="16"/>
      <c r="K34" s="16"/>
      <c r="L34" s="16"/>
      <c r="M34" s="16"/>
      <c r="N34" s="16"/>
      <c r="O34" s="16"/>
      <c r="P34" s="16"/>
      <c r="Q34" s="16"/>
      <c r="R34" s="16"/>
      <c r="S34" s="16"/>
      <c r="T34" s="16"/>
      <c r="U34" s="16"/>
      <c r="V34" s="16"/>
    </row>
    <row r="35" spans="1:22" s="244" customFormat="1" ht="49.5">
      <c r="A35" s="240" t="s">
        <v>184</v>
      </c>
      <c r="B35" s="241" t="s">
        <v>227</v>
      </c>
      <c r="C35" s="242" t="s">
        <v>495</v>
      </c>
      <c r="D35" s="243"/>
      <c r="E35" s="243"/>
      <c r="F35" s="243"/>
      <c r="G35" s="243"/>
      <c r="H35" s="243"/>
      <c r="I35" s="243"/>
      <c r="J35" s="243"/>
      <c r="K35" s="243"/>
      <c r="L35" s="243"/>
      <c r="M35" s="243"/>
      <c r="N35" s="243"/>
      <c r="O35" s="243"/>
      <c r="P35" s="243"/>
      <c r="Q35" s="243"/>
      <c r="R35" s="243"/>
      <c r="S35" s="243"/>
      <c r="T35" s="243"/>
      <c r="U35" s="243"/>
      <c r="V35" s="243"/>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4" customFormat="1" ht="82.5">
      <c r="A39" s="240" t="s">
        <v>186</v>
      </c>
      <c r="B39" s="241" t="s">
        <v>218</v>
      </c>
      <c r="C39" s="242" t="str">
        <f>C35</f>
        <v>1,26 МВ×А</v>
      </c>
      <c r="D39" s="243"/>
      <c r="E39" s="243"/>
      <c r="F39" s="243"/>
      <c r="G39" s="243"/>
      <c r="H39" s="243"/>
      <c r="I39" s="243"/>
      <c r="J39" s="243"/>
      <c r="K39" s="243"/>
      <c r="L39" s="243"/>
      <c r="M39" s="243"/>
      <c r="N39" s="243"/>
      <c r="O39" s="243"/>
      <c r="P39" s="243"/>
      <c r="Q39" s="243"/>
      <c r="R39" s="243"/>
      <c r="S39" s="243"/>
      <c r="T39" s="243"/>
      <c r="U39" s="243"/>
      <c r="V39" s="243"/>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7"/>
      <c r="B42" s="268"/>
      <c r="C42" s="268"/>
      <c r="D42" s="16"/>
      <c r="E42" s="16"/>
      <c r="F42" s="16"/>
      <c r="G42" s="16"/>
      <c r="H42" s="16"/>
      <c r="I42" s="16"/>
      <c r="J42" s="16"/>
      <c r="K42" s="16"/>
      <c r="L42" s="16"/>
      <c r="M42" s="16"/>
      <c r="N42" s="16"/>
      <c r="O42" s="16"/>
      <c r="P42" s="16"/>
      <c r="Q42" s="16"/>
      <c r="R42" s="16"/>
      <c r="S42" s="16"/>
      <c r="T42" s="16"/>
      <c r="U42" s="16"/>
      <c r="V42" s="16"/>
    </row>
    <row r="43" spans="1:22" s="244" customFormat="1" ht="49.5">
      <c r="A43" s="245" t="s">
        <v>216</v>
      </c>
      <c r="B43" s="246" t="s">
        <v>225</v>
      </c>
      <c r="C43" s="247">
        <v>25.54</v>
      </c>
      <c r="D43" s="243"/>
      <c r="E43" s="243"/>
      <c r="F43" s="243"/>
      <c r="G43" s="243"/>
      <c r="H43" s="243"/>
      <c r="I43" s="243"/>
      <c r="J43" s="243"/>
      <c r="K43" s="243"/>
      <c r="L43" s="243"/>
      <c r="M43" s="243"/>
      <c r="N43" s="243"/>
      <c r="O43" s="243"/>
      <c r="P43" s="243"/>
      <c r="Q43" s="243"/>
      <c r="R43" s="243"/>
      <c r="S43" s="243"/>
      <c r="T43" s="243"/>
      <c r="U43" s="243"/>
      <c r="V43" s="243"/>
    </row>
    <row r="44" spans="1:22" s="244" customFormat="1" ht="50.25" thickBot="1">
      <c r="A44" s="248" t="s">
        <v>188</v>
      </c>
      <c r="B44" s="249" t="s">
        <v>226</v>
      </c>
      <c r="C44" s="258">
        <f>C43/1.2</f>
        <v>21.283333333333335</v>
      </c>
      <c r="D44" s="243"/>
      <c r="E44" s="243"/>
      <c r="F44" s="243"/>
      <c r="G44" s="243"/>
      <c r="H44" s="243"/>
      <c r="I44" s="243"/>
      <c r="J44" s="243"/>
      <c r="K44" s="243"/>
      <c r="L44" s="243"/>
      <c r="M44" s="243"/>
      <c r="N44" s="243"/>
      <c r="O44" s="243"/>
      <c r="P44" s="243"/>
      <c r="Q44" s="243"/>
      <c r="R44" s="243"/>
      <c r="S44" s="243"/>
      <c r="T44" s="243"/>
      <c r="U44" s="243"/>
      <c r="V44" s="24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C27" sqref="C2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row>
    <row r="2" spans="1:32">
      <c r="AC2" s="183"/>
    </row>
    <row r="3" spans="1:32">
      <c r="A3" s="326" t="s">
        <v>9</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row>
    <row r="4" spans="1:32" ht="24.75" customHeight="1">
      <c r="A4" s="229"/>
      <c r="B4" s="229"/>
      <c r="C4" s="229"/>
      <c r="D4" s="229"/>
      <c r="E4" s="229"/>
      <c r="F4" s="229"/>
      <c r="G4" s="229"/>
      <c r="H4" s="229"/>
      <c r="I4" s="229"/>
      <c r="J4" s="139"/>
      <c r="K4" s="139"/>
      <c r="L4" s="139"/>
      <c r="M4" s="139"/>
      <c r="N4" s="139"/>
      <c r="O4" s="139"/>
      <c r="P4" s="139"/>
      <c r="Q4" s="139"/>
      <c r="R4" s="139"/>
      <c r="S4" s="139"/>
      <c r="T4" s="139"/>
      <c r="U4" s="139"/>
      <c r="V4" s="139"/>
      <c r="W4" s="139"/>
      <c r="X4" s="139"/>
      <c r="Y4" s="139"/>
      <c r="Z4" s="139"/>
      <c r="AA4" s="139"/>
      <c r="AB4" s="139"/>
      <c r="AC4" s="139"/>
    </row>
    <row r="5" spans="1:32">
      <c r="A5" s="27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row>
    <row r="6" spans="1:32" ht="18.75" customHeight="1">
      <c r="A6" s="325" t="s">
        <v>8</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row>
    <row r="7" spans="1:32">
      <c r="A7" s="229"/>
      <c r="B7" s="229"/>
      <c r="C7" s="229"/>
      <c r="D7" s="229"/>
      <c r="E7" s="229"/>
      <c r="F7" s="229"/>
      <c r="G7" s="229"/>
      <c r="H7" s="229"/>
      <c r="I7" s="229"/>
      <c r="J7" s="139"/>
      <c r="K7" s="139"/>
      <c r="L7" s="139"/>
      <c r="M7" s="139"/>
      <c r="N7" s="139"/>
      <c r="O7" s="139"/>
      <c r="P7" s="139"/>
      <c r="Q7" s="139"/>
      <c r="R7" s="139"/>
      <c r="S7" s="139"/>
      <c r="T7" s="139"/>
      <c r="U7" s="139"/>
      <c r="V7" s="139"/>
      <c r="W7" s="139"/>
      <c r="X7" s="139"/>
      <c r="Y7" s="139"/>
      <c r="Z7" s="139"/>
      <c r="AA7" s="139"/>
      <c r="AB7" s="139"/>
      <c r="AC7" s="139"/>
    </row>
    <row r="8" spans="1:32">
      <c r="A8" s="273" t="str">
        <f>' 1. паспорт местополож'!A8:C8</f>
        <v>J_ДВОСТ-399</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row>
    <row r="9" spans="1:32">
      <c r="A9" s="325" t="s">
        <v>7</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3" t="str">
        <f>' 1. паспорт местополож'!A11:C11</f>
        <v>Техническое перевооружение объекта "Оборудование ТП-32 " г. Хабаровск  (инв.№ 041266/Э216)</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row>
    <row r="12" spans="1:32" ht="15.75" customHeight="1">
      <c r="A12" s="325" t="s">
        <v>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32">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row>
    <row r="15" spans="1:32">
      <c r="A15" s="328" t="s">
        <v>246</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32" s="231" customFormat="1" ht="33" customHeight="1">
      <c r="A16" s="329" t="s">
        <v>247</v>
      </c>
      <c r="B16" s="329" t="s">
        <v>248</v>
      </c>
      <c r="C16" s="332" t="s">
        <v>249</v>
      </c>
      <c r="D16" s="332"/>
      <c r="E16" s="333" t="s">
        <v>250</v>
      </c>
      <c r="F16" s="333"/>
      <c r="G16" s="329" t="s">
        <v>505</v>
      </c>
      <c r="H16" s="334">
        <v>2020</v>
      </c>
      <c r="I16" s="335"/>
      <c r="J16" s="335"/>
      <c r="K16" s="335"/>
      <c r="L16" s="334">
        <v>2021</v>
      </c>
      <c r="M16" s="335"/>
      <c r="N16" s="335"/>
      <c r="O16" s="335"/>
      <c r="P16" s="334">
        <v>2022</v>
      </c>
      <c r="Q16" s="335"/>
      <c r="R16" s="335"/>
      <c r="S16" s="335"/>
      <c r="T16" s="334">
        <v>2023</v>
      </c>
      <c r="U16" s="335"/>
      <c r="V16" s="335"/>
      <c r="W16" s="335"/>
      <c r="X16" s="334">
        <v>2024</v>
      </c>
      <c r="Y16" s="335"/>
      <c r="Z16" s="335"/>
      <c r="AA16" s="335"/>
      <c r="AB16" s="336" t="s">
        <v>251</v>
      </c>
      <c r="AC16" s="337"/>
      <c r="AD16" s="230"/>
      <c r="AE16" s="230"/>
      <c r="AF16" s="230"/>
    </row>
    <row r="17" spans="1:29" s="231" customFormat="1" ht="16.5">
      <c r="A17" s="330"/>
      <c r="B17" s="330"/>
      <c r="C17" s="332"/>
      <c r="D17" s="332"/>
      <c r="E17" s="333"/>
      <c r="F17" s="333"/>
      <c r="G17" s="330"/>
      <c r="H17" s="332" t="s">
        <v>1</v>
      </c>
      <c r="I17" s="332"/>
      <c r="J17" s="332" t="s">
        <v>252</v>
      </c>
      <c r="K17" s="332"/>
      <c r="L17" s="332" t="s">
        <v>1</v>
      </c>
      <c r="M17" s="332"/>
      <c r="N17" s="332" t="s">
        <v>252</v>
      </c>
      <c r="O17" s="332"/>
      <c r="P17" s="332" t="s">
        <v>1</v>
      </c>
      <c r="Q17" s="332"/>
      <c r="R17" s="332" t="s">
        <v>252</v>
      </c>
      <c r="S17" s="332"/>
      <c r="T17" s="332" t="s">
        <v>1</v>
      </c>
      <c r="U17" s="332"/>
      <c r="V17" s="332" t="s">
        <v>252</v>
      </c>
      <c r="W17" s="332"/>
      <c r="X17" s="332" t="s">
        <v>1</v>
      </c>
      <c r="Y17" s="332"/>
      <c r="Z17" s="332" t="s">
        <v>252</v>
      </c>
      <c r="AA17" s="332"/>
      <c r="AB17" s="338"/>
      <c r="AC17" s="339"/>
    </row>
    <row r="18" spans="1:29" s="232" customFormat="1" ht="89.25" customHeight="1">
      <c r="A18" s="331"/>
      <c r="B18" s="331"/>
      <c r="C18" s="228" t="s">
        <v>1</v>
      </c>
      <c r="D18" s="228" t="s">
        <v>253</v>
      </c>
      <c r="E18" s="259" t="s">
        <v>503</v>
      </c>
      <c r="F18" s="259" t="s">
        <v>504</v>
      </c>
      <c r="G18" s="331"/>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7">
        <f>SUM(C21:C25)</f>
        <v>25.536000000000001</v>
      </c>
      <c r="D20" s="237">
        <f>SUM(D21:D25)</f>
        <v>0</v>
      </c>
      <c r="E20" s="237">
        <f t="shared" ref="E20:AA20" si="0">SUM(E21:E25)</f>
        <v>25.536000000000001</v>
      </c>
      <c r="F20" s="237">
        <f t="shared" si="0"/>
        <v>25.536000000000001</v>
      </c>
      <c r="G20" s="237">
        <f t="shared" si="0"/>
        <v>0</v>
      </c>
      <c r="H20" s="237">
        <f t="shared" si="0"/>
        <v>25.536000000000001</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SUM(AB21:AB25)</f>
        <v>25.536000000000001</v>
      </c>
      <c r="AC20" s="237">
        <f>SUM(AC21:AC25)</f>
        <v>0</v>
      </c>
    </row>
    <row r="21" spans="1:29" ht="16.5">
      <c r="A21" s="145" t="s">
        <v>258</v>
      </c>
      <c r="B21" s="146" t="s">
        <v>259</v>
      </c>
      <c r="C21" s="237">
        <v>0</v>
      </c>
      <c r="D21" s="237" t="s">
        <v>244</v>
      </c>
      <c r="E21" s="237">
        <v>0</v>
      </c>
      <c r="F21" s="237">
        <f t="shared" ref="F21:F54" si="1">G21+H21+L21+P21+T21+X21</f>
        <v>0</v>
      </c>
      <c r="G21" s="237">
        <v>0</v>
      </c>
      <c r="H21" s="237">
        <v>0</v>
      </c>
      <c r="I21" s="237" t="s">
        <v>244</v>
      </c>
      <c r="J21" s="237" t="s">
        <v>244</v>
      </c>
      <c r="K21" s="237" t="s">
        <v>244</v>
      </c>
      <c r="L21" s="237">
        <v>0</v>
      </c>
      <c r="M21" s="237" t="s">
        <v>244</v>
      </c>
      <c r="N21" s="237" t="s">
        <v>244</v>
      </c>
      <c r="O21" s="237" t="s">
        <v>244</v>
      </c>
      <c r="P21" s="237">
        <v>0</v>
      </c>
      <c r="Q21" s="237" t="s">
        <v>244</v>
      </c>
      <c r="R21" s="237" t="s">
        <v>244</v>
      </c>
      <c r="S21" s="237" t="s">
        <v>244</v>
      </c>
      <c r="T21" s="237">
        <v>0</v>
      </c>
      <c r="U21" s="237" t="s">
        <v>244</v>
      </c>
      <c r="V21" s="237" t="s">
        <v>244</v>
      </c>
      <c r="W21" s="237" t="s">
        <v>244</v>
      </c>
      <c r="X21" s="237">
        <v>0</v>
      </c>
      <c r="Y21" s="237" t="s">
        <v>244</v>
      </c>
      <c r="Z21" s="237" t="s">
        <v>244</v>
      </c>
      <c r="AA21" s="237" t="s">
        <v>244</v>
      </c>
      <c r="AB21" s="237">
        <f>X21+T21+P21+L21+H21+G21</f>
        <v>0</v>
      </c>
      <c r="AC21" s="237" t="s">
        <v>244</v>
      </c>
    </row>
    <row r="22" spans="1:29" ht="16.5">
      <c r="A22" s="145" t="s">
        <v>260</v>
      </c>
      <c r="B22" s="146" t="s">
        <v>261</v>
      </c>
      <c r="C22" s="237">
        <v>0</v>
      </c>
      <c r="D22" s="237" t="s">
        <v>244</v>
      </c>
      <c r="E22" s="237">
        <v>0</v>
      </c>
      <c r="F22" s="237">
        <v>0</v>
      </c>
      <c r="G22" s="237">
        <v>0</v>
      </c>
      <c r="H22" s="237">
        <v>0</v>
      </c>
      <c r="I22" s="237" t="s">
        <v>244</v>
      </c>
      <c r="J22" s="237" t="s">
        <v>244</v>
      </c>
      <c r="K22" s="237" t="s">
        <v>244</v>
      </c>
      <c r="L22" s="237">
        <v>0</v>
      </c>
      <c r="M22" s="237" t="s">
        <v>244</v>
      </c>
      <c r="N22" s="237" t="s">
        <v>244</v>
      </c>
      <c r="O22" s="237" t="s">
        <v>244</v>
      </c>
      <c r="P22" s="237">
        <v>0</v>
      </c>
      <c r="Q22" s="237" t="s">
        <v>244</v>
      </c>
      <c r="R22" s="237" t="s">
        <v>244</v>
      </c>
      <c r="S22" s="237" t="s">
        <v>244</v>
      </c>
      <c r="T22" s="237">
        <v>0</v>
      </c>
      <c r="U22" s="237" t="s">
        <v>244</v>
      </c>
      <c r="V22" s="237" t="s">
        <v>244</v>
      </c>
      <c r="W22" s="237" t="s">
        <v>244</v>
      </c>
      <c r="X22" s="237">
        <v>0</v>
      </c>
      <c r="Y22" s="237" t="s">
        <v>244</v>
      </c>
      <c r="Z22" s="237" t="s">
        <v>244</v>
      </c>
      <c r="AA22" s="237" t="s">
        <v>244</v>
      </c>
      <c r="AB22" s="237">
        <f t="shared" ref="AB22:AB53" si="2">X22+T22+P22+L22+H22+G22</f>
        <v>0</v>
      </c>
      <c r="AC22" s="237" t="s">
        <v>244</v>
      </c>
    </row>
    <row r="23" spans="1:29" ht="33">
      <c r="A23" s="145" t="s">
        <v>262</v>
      </c>
      <c r="B23" s="146" t="s">
        <v>263</v>
      </c>
      <c r="C23" s="237">
        <v>0</v>
      </c>
      <c r="D23" s="237" t="s">
        <v>244</v>
      </c>
      <c r="E23" s="237">
        <f>C23</f>
        <v>0</v>
      </c>
      <c r="F23" s="237">
        <f>C23</f>
        <v>0</v>
      </c>
      <c r="G23" s="237">
        <v>0</v>
      </c>
      <c r="H23" s="238">
        <v>0</v>
      </c>
      <c r="I23" s="237" t="s">
        <v>244</v>
      </c>
      <c r="J23" s="237" t="s">
        <v>244</v>
      </c>
      <c r="K23" s="237" t="s">
        <v>244</v>
      </c>
      <c r="L23" s="238">
        <v>0</v>
      </c>
      <c r="M23" s="237" t="s">
        <v>244</v>
      </c>
      <c r="N23" s="237" t="s">
        <v>244</v>
      </c>
      <c r="O23" s="237" t="s">
        <v>244</v>
      </c>
      <c r="P23" s="238">
        <v>0</v>
      </c>
      <c r="Q23" s="237" t="s">
        <v>244</v>
      </c>
      <c r="R23" s="237" t="s">
        <v>244</v>
      </c>
      <c r="S23" s="237" t="s">
        <v>244</v>
      </c>
      <c r="T23" s="238">
        <v>0</v>
      </c>
      <c r="U23" s="237" t="s">
        <v>244</v>
      </c>
      <c r="V23" s="237" t="s">
        <v>244</v>
      </c>
      <c r="W23" s="237" t="s">
        <v>244</v>
      </c>
      <c r="X23" s="238">
        <f>X26*1.18</f>
        <v>0</v>
      </c>
      <c r="Y23" s="237" t="s">
        <v>244</v>
      </c>
      <c r="Z23" s="237" t="s">
        <v>244</v>
      </c>
      <c r="AA23" s="237" t="s">
        <v>244</v>
      </c>
      <c r="AB23" s="237">
        <f t="shared" si="2"/>
        <v>0</v>
      </c>
      <c r="AC23" s="237" t="s">
        <v>244</v>
      </c>
    </row>
    <row r="24" spans="1:29" ht="16.5">
      <c r="A24" s="145" t="s">
        <v>264</v>
      </c>
      <c r="B24" s="146" t="s">
        <v>265</v>
      </c>
      <c r="C24" s="237">
        <v>0</v>
      </c>
      <c r="D24" s="237" t="s">
        <v>244</v>
      </c>
      <c r="E24" s="237">
        <v>0</v>
      </c>
      <c r="F24" s="237">
        <v>0</v>
      </c>
      <c r="G24" s="237">
        <v>0</v>
      </c>
      <c r="H24" s="238">
        <v>0</v>
      </c>
      <c r="I24" s="237" t="s">
        <v>244</v>
      </c>
      <c r="J24" s="237" t="s">
        <v>244</v>
      </c>
      <c r="K24" s="237" t="s">
        <v>244</v>
      </c>
      <c r="L24" s="238">
        <v>0</v>
      </c>
      <c r="M24" s="237" t="s">
        <v>244</v>
      </c>
      <c r="N24" s="237" t="s">
        <v>244</v>
      </c>
      <c r="O24" s="237" t="s">
        <v>244</v>
      </c>
      <c r="P24" s="238">
        <v>0</v>
      </c>
      <c r="Q24" s="237" t="s">
        <v>244</v>
      </c>
      <c r="R24" s="237" t="s">
        <v>244</v>
      </c>
      <c r="S24" s="237" t="s">
        <v>244</v>
      </c>
      <c r="T24" s="238">
        <v>0</v>
      </c>
      <c r="U24" s="237" t="s">
        <v>244</v>
      </c>
      <c r="V24" s="237" t="s">
        <v>244</v>
      </c>
      <c r="W24" s="237" t="s">
        <v>244</v>
      </c>
      <c r="X24" s="238">
        <v>0</v>
      </c>
      <c r="Y24" s="237" t="s">
        <v>244</v>
      </c>
      <c r="Z24" s="237" t="s">
        <v>244</v>
      </c>
      <c r="AA24" s="237" t="s">
        <v>244</v>
      </c>
      <c r="AB24" s="237">
        <f t="shared" si="2"/>
        <v>0</v>
      </c>
      <c r="AC24" s="237" t="s">
        <v>244</v>
      </c>
    </row>
    <row r="25" spans="1:29" ht="16.5">
      <c r="A25" s="145" t="s">
        <v>266</v>
      </c>
      <c r="B25" s="147" t="s">
        <v>267</v>
      </c>
      <c r="C25" s="237">
        <v>25.536000000000001</v>
      </c>
      <c r="D25" s="237" t="s">
        <v>244</v>
      </c>
      <c r="E25" s="237">
        <f>C25</f>
        <v>25.536000000000001</v>
      </c>
      <c r="F25" s="237">
        <f>C25</f>
        <v>25.536000000000001</v>
      </c>
      <c r="G25" s="237">
        <v>0</v>
      </c>
      <c r="H25" s="238">
        <v>25.536000000000001</v>
      </c>
      <c r="I25" s="237" t="s">
        <v>244</v>
      </c>
      <c r="J25" s="237" t="s">
        <v>244</v>
      </c>
      <c r="K25" s="237" t="s">
        <v>244</v>
      </c>
      <c r="L25" s="238">
        <v>0</v>
      </c>
      <c r="M25" s="237" t="s">
        <v>244</v>
      </c>
      <c r="N25" s="237" t="s">
        <v>244</v>
      </c>
      <c r="O25" s="237" t="s">
        <v>244</v>
      </c>
      <c r="P25" s="238">
        <v>0</v>
      </c>
      <c r="Q25" s="237" t="s">
        <v>244</v>
      </c>
      <c r="R25" s="237" t="s">
        <v>244</v>
      </c>
      <c r="S25" s="237" t="s">
        <v>244</v>
      </c>
      <c r="T25" s="238">
        <v>0</v>
      </c>
      <c r="U25" s="237" t="s">
        <v>244</v>
      </c>
      <c r="V25" s="237" t="s">
        <v>244</v>
      </c>
      <c r="W25" s="237" t="s">
        <v>244</v>
      </c>
      <c r="X25" s="238">
        <v>0</v>
      </c>
      <c r="Y25" s="237" t="s">
        <v>244</v>
      </c>
      <c r="Z25" s="237" t="s">
        <v>244</v>
      </c>
      <c r="AA25" s="237" t="s">
        <v>244</v>
      </c>
      <c r="AB25" s="237">
        <f t="shared" si="2"/>
        <v>25.536000000000001</v>
      </c>
      <c r="AC25" s="237" t="s">
        <v>244</v>
      </c>
    </row>
    <row r="26" spans="1:29" ht="33">
      <c r="A26" s="143" t="s">
        <v>20</v>
      </c>
      <c r="B26" s="144" t="s">
        <v>268</v>
      </c>
      <c r="C26" s="237">
        <f>SUM(C27:C30)</f>
        <v>21.28</v>
      </c>
      <c r="D26" s="237">
        <f t="shared" ref="D26" si="3">SUM(D27:D30)</f>
        <v>0</v>
      </c>
      <c r="E26" s="237">
        <f>SUM(E27:E30)</f>
        <v>21.28</v>
      </c>
      <c r="F26" s="237">
        <f t="shared" ref="F26:AC26" si="4">SUM(F27:F30)</f>
        <v>21.28</v>
      </c>
      <c r="G26" s="237">
        <f t="shared" si="4"/>
        <v>0</v>
      </c>
      <c r="H26" s="237">
        <f t="shared" si="4"/>
        <v>21.28</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0</v>
      </c>
      <c r="U26" s="237">
        <f t="shared" si="4"/>
        <v>0</v>
      </c>
      <c r="V26" s="237">
        <f t="shared" si="4"/>
        <v>0</v>
      </c>
      <c r="W26" s="237">
        <f t="shared" si="4"/>
        <v>0</v>
      </c>
      <c r="X26" s="237">
        <f t="shared" si="4"/>
        <v>0</v>
      </c>
      <c r="Y26" s="237">
        <f t="shared" si="4"/>
        <v>0</v>
      </c>
      <c r="Z26" s="237">
        <f t="shared" si="4"/>
        <v>0</v>
      </c>
      <c r="AA26" s="237">
        <f t="shared" si="4"/>
        <v>0</v>
      </c>
      <c r="AB26" s="237">
        <f t="shared" si="4"/>
        <v>21.28</v>
      </c>
      <c r="AC26" s="237">
        <f t="shared" si="4"/>
        <v>0</v>
      </c>
    </row>
    <row r="27" spans="1:29" ht="16.5">
      <c r="A27" s="143" t="s">
        <v>269</v>
      </c>
      <c r="B27" s="146" t="s">
        <v>270</v>
      </c>
      <c r="C27" s="237">
        <v>21.28</v>
      </c>
      <c r="D27" s="237" t="s">
        <v>244</v>
      </c>
      <c r="E27" s="237">
        <f>C27</f>
        <v>21.28</v>
      </c>
      <c r="F27" s="237">
        <f>C27</f>
        <v>21.28</v>
      </c>
      <c r="G27" s="237">
        <v>0</v>
      </c>
      <c r="H27" s="238">
        <f>C27</f>
        <v>21.28</v>
      </c>
      <c r="I27" s="237" t="s">
        <v>244</v>
      </c>
      <c r="J27" s="237" t="s">
        <v>244</v>
      </c>
      <c r="K27" s="237" t="s">
        <v>244</v>
      </c>
      <c r="L27" s="238">
        <v>0</v>
      </c>
      <c r="M27" s="237" t="s">
        <v>244</v>
      </c>
      <c r="N27" s="237" t="s">
        <v>244</v>
      </c>
      <c r="O27" s="237" t="s">
        <v>244</v>
      </c>
      <c r="P27" s="238">
        <v>0</v>
      </c>
      <c r="Q27" s="237" t="s">
        <v>244</v>
      </c>
      <c r="R27" s="237" t="s">
        <v>244</v>
      </c>
      <c r="S27" s="237" t="s">
        <v>244</v>
      </c>
      <c r="T27" s="238">
        <v>0</v>
      </c>
      <c r="U27" s="237" t="s">
        <v>244</v>
      </c>
      <c r="V27" s="237" t="s">
        <v>244</v>
      </c>
      <c r="W27" s="237" t="s">
        <v>244</v>
      </c>
      <c r="X27" s="238">
        <v>0</v>
      </c>
      <c r="Y27" s="237" t="s">
        <v>244</v>
      </c>
      <c r="Z27" s="237" t="s">
        <v>244</v>
      </c>
      <c r="AA27" s="237" t="s">
        <v>244</v>
      </c>
      <c r="AB27" s="237">
        <f t="shared" si="2"/>
        <v>21.28</v>
      </c>
      <c r="AC27" s="237" t="s">
        <v>244</v>
      </c>
    </row>
    <row r="28" spans="1:29" ht="16.5">
      <c r="A28" s="143" t="s">
        <v>271</v>
      </c>
      <c r="B28" s="146" t="s">
        <v>272</v>
      </c>
      <c r="C28" s="237">
        <v>0</v>
      </c>
      <c r="D28" s="237" t="s">
        <v>244</v>
      </c>
      <c r="E28" s="237">
        <f>C28</f>
        <v>0</v>
      </c>
      <c r="F28" s="237">
        <f>C28</f>
        <v>0</v>
      </c>
      <c r="G28" s="237">
        <v>0</v>
      </c>
      <c r="H28" s="238">
        <v>0</v>
      </c>
      <c r="I28" s="237" t="s">
        <v>244</v>
      </c>
      <c r="J28" s="237" t="s">
        <v>244</v>
      </c>
      <c r="K28" s="237" t="s">
        <v>244</v>
      </c>
      <c r="L28" s="238">
        <f>C28</f>
        <v>0</v>
      </c>
      <c r="M28" s="237" t="s">
        <v>244</v>
      </c>
      <c r="N28" s="237" t="s">
        <v>244</v>
      </c>
      <c r="O28" s="237" t="s">
        <v>244</v>
      </c>
      <c r="P28" s="238">
        <v>0</v>
      </c>
      <c r="Q28" s="237" t="s">
        <v>244</v>
      </c>
      <c r="R28" s="237" t="s">
        <v>244</v>
      </c>
      <c r="S28" s="237" t="s">
        <v>244</v>
      </c>
      <c r="T28" s="238">
        <v>0</v>
      </c>
      <c r="U28" s="237" t="s">
        <v>244</v>
      </c>
      <c r="V28" s="237" t="s">
        <v>244</v>
      </c>
      <c r="W28" s="237" t="s">
        <v>244</v>
      </c>
      <c r="X28" s="238">
        <v>0</v>
      </c>
      <c r="Y28" s="237" t="s">
        <v>244</v>
      </c>
      <c r="Z28" s="237" t="s">
        <v>244</v>
      </c>
      <c r="AA28" s="237" t="s">
        <v>244</v>
      </c>
      <c r="AB28" s="237">
        <f t="shared" si="2"/>
        <v>0</v>
      </c>
      <c r="AC28" s="237" t="s">
        <v>244</v>
      </c>
    </row>
    <row r="29" spans="1:29" ht="16.5">
      <c r="A29" s="143" t="s">
        <v>273</v>
      </c>
      <c r="B29" s="146" t="s">
        <v>274</v>
      </c>
      <c r="C29" s="237">
        <v>0</v>
      </c>
      <c r="D29" s="237" t="s">
        <v>244</v>
      </c>
      <c r="E29" s="237">
        <v>0</v>
      </c>
      <c r="F29" s="237">
        <v>0</v>
      </c>
      <c r="G29" s="237">
        <v>0</v>
      </c>
      <c r="H29" s="238">
        <v>0</v>
      </c>
      <c r="I29" s="237" t="s">
        <v>244</v>
      </c>
      <c r="J29" s="237" t="s">
        <v>244</v>
      </c>
      <c r="K29" s="237" t="s">
        <v>244</v>
      </c>
      <c r="L29" s="238">
        <v>0</v>
      </c>
      <c r="M29" s="237" t="s">
        <v>244</v>
      </c>
      <c r="N29" s="237" t="s">
        <v>244</v>
      </c>
      <c r="O29" s="237" t="s">
        <v>244</v>
      </c>
      <c r="P29" s="238">
        <v>0</v>
      </c>
      <c r="Q29" s="237" t="s">
        <v>244</v>
      </c>
      <c r="R29" s="237" t="s">
        <v>244</v>
      </c>
      <c r="S29" s="237" t="s">
        <v>244</v>
      </c>
      <c r="T29" s="238">
        <v>0</v>
      </c>
      <c r="U29" s="237" t="s">
        <v>244</v>
      </c>
      <c r="V29" s="237" t="s">
        <v>244</v>
      </c>
      <c r="W29" s="237" t="s">
        <v>244</v>
      </c>
      <c r="X29" s="238">
        <v>0</v>
      </c>
      <c r="Y29" s="237" t="s">
        <v>244</v>
      </c>
      <c r="Z29" s="237" t="s">
        <v>244</v>
      </c>
      <c r="AA29" s="237" t="s">
        <v>244</v>
      </c>
      <c r="AB29" s="237">
        <f t="shared" si="2"/>
        <v>0</v>
      </c>
      <c r="AC29" s="237" t="s">
        <v>244</v>
      </c>
    </row>
    <row r="30" spans="1:29" ht="16.5">
      <c r="A30" s="143" t="s">
        <v>275</v>
      </c>
      <c r="B30" s="146" t="s">
        <v>276</v>
      </c>
      <c r="C30" s="237">
        <v>0</v>
      </c>
      <c r="D30" s="237" t="s">
        <v>244</v>
      </c>
      <c r="E30" s="237">
        <v>0</v>
      </c>
      <c r="F30" s="237">
        <f t="shared" si="1"/>
        <v>0</v>
      </c>
      <c r="G30" s="237">
        <v>0</v>
      </c>
      <c r="H30" s="238">
        <v>0</v>
      </c>
      <c r="I30" s="237" t="s">
        <v>244</v>
      </c>
      <c r="J30" s="237" t="s">
        <v>244</v>
      </c>
      <c r="K30" s="237" t="s">
        <v>244</v>
      </c>
      <c r="L30" s="238">
        <v>0</v>
      </c>
      <c r="M30" s="237" t="s">
        <v>244</v>
      </c>
      <c r="N30" s="237" t="s">
        <v>244</v>
      </c>
      <c r="O30" s="237" t="s">
        <v>244</v>
      </c>
      <c r="P30" s="238">
        <v>0</v>
      </c>
      <c r="Q30" s="237" t="s">
        <v>244</v>
      </c>
      <c r="R30" s="237" t="s">
        <v>244</v>
      </c>
      <c r="S30" s="237" t="s">
        <v>244</v>
      </c>
      <c r="T30" s="238">
        <v>0</v>
      </c>
      <c r="U30" s="237" t="s">
        <v>244</v>
      </c>
      <c r="V30" s="237" t="s">
        <v>244</v>
      </c>
      <c r="W30" s="237" t="s">
        <v>244</v>
      </c>
      <c r="X30" s="238">
        <v>0</v>
      </c>
      <c r="Y30" s="237" t="s">
        <v>244</v>
      </c>
      <c r="Z30" s="237" t="s">
        <v>244</v>
      </c>
      <c r="AA30" s="237" t="s">
        <v>244</v>
      </c>
      <c r="AB30" s="237">
        <f t="shared" si="2"/>
        <v>0</v>
      </c>
      <c r="AC30" s="237" t="s">
        <v>244</v>
      </c>
    </row>
    <row r="31" spans="1:29" ht="16.5">
      <c r="A31" s="143" t="s">
        <v>19</v>
      </c>
      <c r="B31" s="144" t="s">
        <v>277</v>
      </c>
      <c r="C31" s="237">
        <v>0</v>
      </c>
      <c r="D31" s="237" t="s">
        <v>244</v>
      </c>
      <c r="E31" s="237">
        <v>0</v>
      </c>
      <c r="F31" s="237">
        <f t="shared" si="1"/>
        <v>0</v>
      </c>
      <c r="G31" s="238">
        <v>0</v>
      </c>
      <c r="H31" s="238">
        <f t="shared" ref="H31:AA31" si="5">SUM(H32:H38)</f>
        <v>0</v>
      </c>
      <c r="I31" s="238" t="s">
        <v>244</v>
      </c>
      <c r="J31" s="238" t="s">
        <v>244</v>
      </c>
      <c r="K31" s="238" t="s">
        <v>244</v>
      </c>
      <c r="L31" s="238">
        <v>0</v>
      </c>
      <c r="M31" s="238" t="s">
        <v>244</v>
      </c>
      <c r="N31" s="238" t="s">
        <v>244</v>
      </c>
      <c r="O31" s="238" t="s">
        <v>244</v>
      </c>
      <c r="P31" s="238">
        <v>0</v>
      </c>
      <c r="Q31" s="238" t="s">
        <v>244</v>
      </c>
      <c r="R31" s="238" t="s">
        <v>244</v>
      </c>
      <c r="S31" s="238" t="s">
        <v>244</v>
      </c>
      <c r="T31" s="238">
        <f t="shared" si="5"/>
        <v>0</v>
      </c>
      <c r="U31" s="238">
        <f t="shared" si="5"/>
        <v>0</v>
      </c>
      <c r="V31" s="238">
        <f t="shared" si="5"/>
        <v>0</v>
      </c>
      <c r="W31" s="238">
        <f t="shared" si="5"/>
        <v>0</v>
      </c>
      <c r="X31" s="238">
        <f t="shared" si="5"/>
        <v>0</v>
      </c>
      <c r="Y31" s="238">
        <f t="shared" si="5"/>
        <v>0</v>
      </c>
      <c r="Z31" s="238">
        <f t="shared" si="5"/>
        <v>0</v>
      </c>
      <c r="AA31" s="238">
        <f t="shared" si="5"/>
        <v>0</v>
      </c>
      <c r="AB31" s="238">
        <v>0</v>
      </c>
      <c r="AC31" s="237" t="s">
        <v>244</v>
      </c>
    </row>
    <row r="32" spans="1:29" ht="16.5">
      <c r="A32" s="145" t="s">
        <v>278</v>
      </c>
      <c r="B32" s="148" t="s">
        <v>279</v>
      </c>
      <c r="C32" s="237">
        <v>0</v>
      </c>
      <c r="D32" s="237" t="s">
        <v>244</v>
      </c>
      <c r="E32" s="237">
        <v>0</v>
      </c>
      <c r="F32" s="237">
        <f t="shared" si="1"/>
        <v>0</v>
      </c>
      <c r="G32" s="237">
        <v>0</v>
      </c>
      <c r="H32" s="238">
        <v>0</v>
      </c>
      <c r="I32" s="237" t="s">
        <v>244</v>
      </c>
      <c r="J32" s="237" t="s">
        <v>244</v>
      </c>
      <c r="K32" s="237" t="s">
        <v>244</v>
      </c>
      <c r="L32" s="238">
        <v>0</v>
      </c>
      <c r="M32" s="237" t="s">
        <v>244</v>
      </c>
      <c r="N32" s="237" t="s">
        <v>244</v>
      </c>
      <c r="O32" s="237" t="s">
        <v>244</v>
      </c>
      <c r="P32" s="238">
        <v>0</v>
      </c>
      <c r="Q32" s="237" t="s">
        <v>244</v>
      </c>
      <c r="R32" s="237" t="s">
        <v>244</v>
      </c>
      <c r="S32" s="237" t="s">
        <v>244</v>
      </c>
      <c r="T32" s="238">
        <v>0</v>
      </c>
      <c r="U32" s="237" t="s">
        <v>244</v>
      </c>
      <c r="V32" s="237" t="s">
        <v>244</v>
      </c>
      <c r="W32" s="237" t="s">
        <v>244</v>
      </c>
      <c r="X32" s="238">
        <v>0</v>
      </c>
      <c r="Y32" s="237" t="s">
        <v>244</v>
      </c>
      <c r="Z32" s="237" t="s">
        <v>244</v>
      </c>
      <c r="AA32" s="237" t="s">
        <v>244</v>
      </c>
      <c r="AB32" s="237">
        <f t="shared" si="2"/>
        <v>0</v>
      </c>
      <c r="AC32" s="237" t="s">
        <v>244</v>
      </c>
    </row>
    <row r="33" spans="1:29" ht="16.5">
      <c r="A33" s="145" t="s">
        <v>280</v>
      </c>
      <c r="B33" s="148" t="s">
        <v>281</v>
      </c>
      <c r="C33" s="237">
        <v>0.25</v>
      </c>
      <c r="D33" s="237" t="s">
        <v>244</v>
      </c>
      <c r="E33" s="237">
        <v>0.25</v>
      </c>
      <c r="F33" s="237">
        <v>0.25</v>
      </c>
      <c r="G33" s="238">
        <v>0</v>
      </c>
      <c r="H33" s="237">
        <v>0</v>
      </c>
      <c r="I33" s="238" t="s">
        <v>244</v>
      </c>
      <c r="J33" s="238" t="s">
        <v>244</v>
      </c>
      <c r="K33" s="238" t="s">
        <v>244</v>
      </c>
      <c r="L33" s="238">
        <v>0</v>
      </c>
      <c r="M33" s="238" t="s">
        <v>244</v>
      </c>
      <c r="N33" s="238" t="s">
        <v>244</v>
      </c>
      <c r="O33" s="238" t="s">
        <v>244</v>
      </c>
      <c r="P33" s="238">
        <v>0.25</v>
      </c>
      <c r="Q33" s="238" t="s">
        <v>244</v>
      </c>
      <c r="R33" s="238" t="s">
        <v>244</v>
      </c>
      <c r="S33" s="238" t="s">
        <v>244</v>
      </c>
      <c r="T33" s="238">
        <v>0</v>
      </c>
      <c r="U33" s="238" t="s">
        <v>244</v>
      </c>
      <c r="V33" s="238" t="s">
        <v>244</v>
      </c>
      <c r="W33" s="238" t="s">
        <v>244</v>
      </c>
      <c r="X33" s="238">
        <v>0</v>
      </c>
      <c r="Y33" s="238" t="s">
        <v>244</v>
      </c>
      <c r="Z33" s="238" t="s">
        <v>244</v>
      </c>
      <c r="AA33" s="238" t="s">
        <v>244</v>
      </c>
      <c r="AB33" s="238">
        <f t="shared" si="2"/>
        <v>0.25</v>
      </c>
      <c r="AC33" s="237" t="s">
        <v>244</v>
      </c>
    </row>
    <row r="34" spans="1:29" ht="16.5">
      <c r="A34" s="145" t="s">
        <v>282</v>
      </c>
      <c r="B34" s="148" t="s">
        <v>283</v>
      </c>
      <c r="C34" s="237">
        <v>0</v>
      </c>
      <c r="D34" s="237" t="s">
        <v>244</v>
      </c>
      <c r="E34" s="237">
        <f t="shared" ref="E34:F37" si="6">G34</f>
        <v>0</v>
      </c>
      <c r="F34" s="237">
        <f t="shared" si="6"/>
        <v>0</v>
      </c>
      <c r="G34" s="237">
        <v>0</v>
      </c>
      <c r="H34" s="238">
        <v>0</v>
      </c>
      <c r="I34" s="237" t="s">
        <v>244</v>
      </c>
      <c r="J34" s="237" t="s">
        <v>244</v>
      </c>
      <c r="K34" s="237" t="s">
        <v>244</v>
      </c>
      <c r="L34" s="238">
        <v>0</v>
      </c>
      <c r="M34" s="237" t="s">
        <v>244</v>
      </c>
      <c r="N34" s="237" t="s">
        <v>244</v>
      </c>
      <c r="O34" s="237" t="s">
        <v>244</v>
      </c>
      <c r="P34" s="238">
        <v>0</v>
      </c>
      <c r="Q34" s="237" t="s">
        <v>244</v>
      </c>
      <c r="R34" s="237" t="s">
        <v>244</v>
      </c>
      <c r="S34" s="237" t="s">
        <v>244</v>
      </c>
      <c r="T34" s="238">
        <v>0</v>
      </c>
      <c r="U34" s="237" t="s">
        <v>244</v>
      </c>
      <c r="V34" s="237" t="s">
        <v>244</v>
      </c>
      <c r="W34" s="237" t="s">
        <v>244</v>
      </c>
      <c r="X34" s="238">
        <v>0</v>
      </c>
      <c r="Y34" s="237" t="s">
        <v>244</v>
      </c>
      <c r="Z34" s="237" t="s">
        <v>244</v>
      </c>
      <c r="AA34" s="237" t="s">
        <v>244</v>
      </c>
      <c r="AB34" s="237">
        <f t="shared" si="2"/>
        <v>0</v>
      </c>
      <c r="AC34" s="237" t="s">
        <v>244</v>
      </c>
    </row>
    <row r="35" spans="1:29" ht="16.5">
      <c r="A35" s="145" t="s">
        <v>284</v>
      </c>
      <c r="B35" s="146" t="s">
        <v>285</v>
      </c>
      <c r="C35" s="237">
        <v>0</v>
      </c>
      <c r="D35" s="237" t="s">
        <v>244</v>
      </c>
      <c r="E35" s="237">
        <f t="shared" si="6"/>
        <v>0</v>
      </c>
      <c r="F35" s="237">
        <f t="shared" si="6"/>
        <v>0</v>
      </c>
      <c r="G35" s="237">
        <v>0</v>
      </c>
      <c r="H35" s="238">
        <v>0</v>
      </c>
      <c r="I35" s="237" t="s">
        <v>244</v>
      </c>
      <c r="J35" s="237" t="s">
        <v>244</v>
      </c>
      <c r="K35" s="237" t="s">
        <v>244</v>
      </c>
      <c r="L35" s="238">
        <v>0</v>
      </c>
      <c r="M35" s="237" t="s">
        <v>244</v>
      </c>
      <c r="N35" s="237" t="s">
        <v>244</v>
      </c>
      <c r="O35" s="237" t="s">
        <v>244</v>
      </c>
      <c r="P35" s="238">
        <v>0</v>
      </c>
      <c r="Q35" s="237" t="s">
        <v>244</v>
      </c>
      <c r="R35" s="237" t="s">
        <v>244</v>
      </c>
      <c r="S35" s="237" t="s">
        <v>244</v>
      </c>
      <c r="T35" s="238">
        <v>0</v>
      </c>
      <c r="U35" s="237" t="s">
        <v>244</v>
      </c>
      <c r="V35" s="237" t="s">
        <v>244</v>
      </c>
      <c r="W35" s="237" t="s">
        <v>244</v>
      </c>
      <c r="X35" s="238">
        <v>0</v>
      </c>
      <c r="Y35" s="237" t="s">
        <v>244</v>
      </c>
      <c r="Z35" s="237" t="s">
        <v>244</v>
      </c>
      <c r="AA35" s="237" t="s">
        <v>244</v>
      </c>
      <c r="AB35" s="237">
        <f t="shared" si="2"/>
        <v>0</v>
      </c>
      <c r="AC35" s="237" t="s">
        <v>244</v>
      </c>
    </row>
    <row r="36" spans="1:29" ht="16.5">
      <c r="A36" s="145" t="s">
        <v>286</v>
      </c>
      <c r="B36" s="146" t="s">
        <v>287</v>
      </c>
      <c r="C36" s="237">
        <v>0</v>
      </c>
      <c r="D36" s="237" t="s">
        <v>244</v>
      </c>
      <c r="E36" s="237">
        <f t="shared" si="6"/>
        <v>0</v>
      </c>
      <c r="F36" s="237">
        <f t="shared" si="6"/>
        <v>0</v>
      </c>
      <c r="G36" s="237">
        <v>0</v>
      </c>
      <c r="H36" s="238">
        <v>0</v>
      </c>
      <c r="I36" s="237" t="s">
        <v>244</v>
      </c>
      <c r="J36" s="237" t="s">
        <v>244</v>
      </c>
      <c r="K36" s="237" t="s">
        <v>244</v>
      </c>
      <c r="L36" s="238">
        <v>0</v>
      </c>
      <c r="M36" s="237" t="s">
        <v>244</v>
      </c>
      <c r="N36" s="237" t="s">
        <v>244</v>
      </c>
      <c r="O36" s="237" t="s">
        <v>244</v>
      </c>
      <c r="P36" s="238">
        <v>0</v>
      </c>
      <c r="Q36" s="237" t="s">
        <v>244</v>
      </c>
      <c r="R36" s="237" t="s">
        <v>244</v>
      </c>
      <c r="S36" s="237" t="s">
        <v>244</v>
      </c>
      <c r="T36" s="238">
        <v>0</v>
      </c>
      <c r="U36" s="237" t="s">
        <v>244</v>
      </c>
      <c r="V36" s="237" t="s">
        <v>244</v>
      </c>
      <c r="W36" s="237" t="s">
        <v>244</v>
      </c>
      <c r="X36" s="238">
        <v>0</v>
      </c>
      <c r="Y36" s="237" t="s">
        <v>244</v>
      </c>
      <c r="Z36" s="237" t="s">
        <v>244</v>
      </c>
      <c r="AA36" s="237" t="s">
        <v>244</v>
      </c>
      <c r="AB36" s="237">
        <f t="shared" si="2"/>
        <v>0</v>
      </c>
      <c r="AC36" s="237" t="s">
        <v>244</v>
      </c>
    </row>
    <row r="37" spans="1:29" ht="16.5">
      <c r="A37" s="145" t="s">
        <v>288</v>
      </c>
      <c r="B37" s="146" t="s">
        <v>289</v>
      </c>
      <c r="C37" s="237">
        <v>0</v>
      </c>
      <c r="D37" s="237" t="s">
        <v>244</v>
      </c>
      <c r="E37" s="237">
        <f t="shared" si="6"/>
        <v>0</v>
      </c>
      <c r="F37" s="237">
        <f t="shared" si="6"/>
        <v>0</v>
      </c>
      <c r="G37" s="237">
        <v>0</v>
      </c>
      <c r="H37" s="238">
        <v>0</v>
      </c>
      <c r="I37" s="237" t="s">
        <v>244</v>
      </c>
      <c r="J37" s="237" t="s">
        <v>244</v>
      </c>
      <c r="K37" s="237" t="s">
        <v>244</v>
      </c>
      <c r="L37" s="238">
        <v>0</v>
      </c>
      <c r="M37" s="237" t="s">
        <v>244</v>
      </c>
      <c r="N37" s="237" t="s">
        <v>244</v>
      </c>
      <c r="O37" s="237" t="s">
        <v>244</v>
      </c>
      <c r="P37" s="238">
        <v>0</v>
      </c>
      <c r="Q37" s="237" t="s">
        <v>244</v>
      </c>
      <c r="R37" s="237" t="s">
        <v>244</v>
      </c>
      <c r="S37" s="237" t="s">
        <v>244</v>
      </c>
      <c r="T37" s="238">
        <v>0</v>
      </c>
      <c r="U37" s="237" t="s">
        <v>244</v>
      </c>
      <c r="V37" s="237" t="s">
        <v>244</v>
      </c>
      <c r="W37" s="237" t="s">
        <v>244</v>
      </c>
      <c r="X37" s="238">
        <v>0</v>
      </c>
      <c r="Y37" s="237" t="s">
        <v>244</v>
      </c>
      <c r="Z37" s="237" t="s">
        <v>244</v>
      </c>
      <c r="AA37" s="237" t="s">
        <v>244</v>
      </c>
      <c r="AB37" s="237">
        <f t="shared" si="2"/>
        <v>0</v>
      </c>
      <c r="AC37" s="237" t="s">
        <v>244</v>
      </c>
    </row>
    <row r="38" spans="1:29" ht="16.5">
      <c r="A38" s="145" t="s">
        <v>290</v>
      </c>
      <c r="B38" s="148" t="s">
        <v>508</v>
      </c>
      <c r="C38" s="237">
        <v>0</v>
      </c>
      <c r="D38" s="237" t="s">
        <v>244</v>
      </c>
      <c r="E38" s="237">
        <v>0</v>
      </c>
      <c r="F38" s="237">
        <v>0</v>
      </c>
      <c r="G38" s="237">
        <v>0</v>
      </c>
      <c r="H38" s="238">
        <v>0</v>
      </c>
      <c r="I38" s="237" t="s">
        <v>244</v>
      </c>
      <c r="J38" s="237" t="s">
        <v>244</v>
      </c>
      <c r="K38" s="237" t="s">
        <v>244</v>
      </c>
      <c r="L38" s="238">
        <v>0</v>
      </c>
      <c r="M38" s="237" t="s">
        <v>244</v>
      </c>
      <c r="N38" s="237" t="s">
        <v>244</v>
      </c>
      <c r="O38" s="237" t="s">
        <v>244</v>
      </c>
      <c r="P38" s="238">
        <v>0</v>
      </c>
      <c r="Q38" s="237" t="s">
        <v>244</v>
      </c>
      <c r="R38" s="237" t="s">
        <v>244</v>
      </c>
      <c r="S38" s="237" t="s">
        <v>244</v>
      </c>
      <c r="T38" s="238">
        <v>0</v>
      </c>
      <c r="U38" s="237" t="s">
        <v>244</v>
      </c>
      <c r="V38" s="237" t="s">
        <v>244</v>
      </c>
      <c r="W38" s="237" t="s">
        <v>244</v>
      </c>
      <c r="X38" s="238">
        <v>0</v>
      </c>
      <c r="Y38" s="237" t="s">
        <v>244</v>
      </c>
      <c r="Z38" s="237" t="s">
        <v>244</v>
      </c>
      <c r="AA38" s="237" t="s">
        <v>244</v>
      </c>
      <c r="AB38" s="237">
        <f t="shared" si="2"/>
        <v>0</v>
      </c>
      <c r="AC38" s="237" t="s">
        <v>244</v>
      </c>
    </row>
    <row r="39" spans="1:29" s="234" customFormat="1" ht="16.5">
      <c r="A39" s="143" t="s">
        <v>18</v>
      </c>
      <c r="B39" s="144" t="s">
        <v>291</v>
      </c>
      <c r="C39" s="237">
        <v>0</v>
      </c>
      <c r="D39" s="237" t="s">
        <v>244</v>
      </c>
      <c r="E39" s="237">
        <v>0</v>
      </c>
      <c r="F39" s="237">
        <v>0</v>
      </c>
      <c r="G39" s="238">
        <v>0</v>
      </c>
      <c r="H39" s="238">
        <v>0</v>
      </c>
      <c r="I39" s="238" t="s">
        <v>244</v>
      </c>
      <c r="J39" s="238" t="s">
        <v>244</v>
      </c>
      <c r="K39" s="238" t="s">
        <v>244</v>
      </c>
      <c r="L39" s="238">
        <v>0</v>
      </c>
      <c r="M39" s="238" t="s">
        <v>244</v>
      </c>
      <c r="N39" s="238" t="s">
        <v>244</v>
      </c>
      <c r="O39" s="238" t="s">
        <v>244</v>
      </c>
      <c r="P39" s="238">
        <v>0</v>
      </c>
      <c r="Q39" s="238" t="s">
        <v>244</v>
      </c>
      <c r="R39" s="238" t="s">
        <v>244</v>
      </c>
      <c r="S39" s="238" t="s">
        <v>244</v>
      </c>
      <c r="T39" s="238">
        <v>0</v>
      </c>
      <c r="U39" s="238">
        <f t="shared" ref="U39:AA39" si="7">SUM(U40:U46)</f>
        <v>0</v>
      </c>
      <c r="V39" s="238">
        <f t="shared" si="7"/>
        <v>0</v>
      </c>
      <c r="W39" s="238">
        <f t="shared" si="7"/>
        <v>0</v>
      </c>
      <c r="X39" s="238">
        <f t="shared" si="7"/>
        <v>0</v>
      </c>
      <c r="Y39" s="238">
        <f t="shared" si="7"/>
        <v>0</v>
      </c>
      <c r="Z39" s="238">
        <f t="shared" si="7"/>
        <v>0</v>
      </c>
      <c r="AA39" s="238">
        <f t="shared" si="7"/>
        <v>0</v>
      </c>
      <c r="AB39" s="238">
        <v>0</v>
      </c>
      <c r="AC39" s="237" t="s">
        <v>244</v>
      </c>
    </row>
    <row r="40" spans="1:29" ht="16.5">
      <c r="A40" s="145" t="s">
        <v>292</v>
      </c>
      <c r="B40" s="146" t="s">
        <v>293</v>
      </c>
      <c r="C40" s="237">
        <v>0</v>
      </c>
      <c r="D40" s="237" t="s">
        <v>244</v>
      </c>
      <c r="E40" s="237">
        <v>0</v>
      </c>
      <c r="F40" s="237">
        <v>0</v>
      </c>
      <c r="G40" s="237">
        <v>0</v>
      </c>
      <c r="H40" s="238">
        <v>0</v>
      </c>
      <c r="I40" s="237" t="s">
        <v>244</v>
      </c>
      <c r="J40" s="237" t="s">
        <v>244</v>
      </c>
      <c r="K40" s="237" t="s">
        <v>244</v>
      </c>
      <c r="L40" s="238">
        <v>0</v>
      </c>
      <c r="M40" s="237" t="s">
        <v>244</v>
      </c>
      <c r="N40" s="237" t="s">
        <v>244</v>
      </c>
      <c r="O40" s="237" t="s">
        <v>244</v>
      </c>
      <c r="P40" s="238">
        <v>0</v>
      </c>
      <c r="Q40" s="237" t="s">
        <v>244</v>
      </c>
      <c r="R40" s="237" t="s">
        <v>244</v>
      </c>
      <c r="S40" s="237" t="s">
        <v>244</v>
      </c>
      <c r="T40" s="238">
        <v>0</v>
      </c>
      <c r="U40" s="237" t="s">
        <v>244</v>
      </c>
      <c r="V40" s="237" t="s">
        <v>244</v>
      </c>
      <c r="W40" s="237" t="s">
        <v>244</v>
      </c>
      <c r="X40" s="238">
        <v>0</v>
      </c>
      <c r="Y40" s="237" t="s">
        <v>244</v>
      </c>
      <c r="Z40" s="237" t="s">
        <v>244</v>
      </c>
      <c r="AA40" s="237" t="s">
        <v>244</v>
      </c>
      <c r="AB40" s="237">
        <f t="shared" si="2"/>
        <v>0</v>
      </c>
      <c r="AC40" s="237" t="s">
        <v>244</v>
      </c>
    </row>
    <row r="41" spans="1:29" ht="16.5">
      <c r="A41" s="145" t="s">
        <v>294</v>
      </c>
      <c r="B41" s="146" t="s">
        <v>281</v>
      </c>
      <c r="C41" s="237">
        <v>0.25</v>
      </c>
      <c r="D41" s="237" t="s">
        <v>244</v>
      </c>
      <c r="E41" s="237">
        <v>0.25</v>
      </c>
      <c r="F41" s="237">
        <v>0.25</v>
      </c>
      <c r="G41" s="238">
        <v>0</v>
      </c>
      <c r="H41" s="237">
        <v>0</v>
      </c>
      <c r="I41" s="238" t="s">
        <v>244</v>
      </c>
      <c r="J41" s="238" t="s">
        <v>244</v>
      </c>
      <c r="K41" s="238" t="s">
        <v>244</v>
      </c>
      <c r="L41" s="238">
        <v>0</v>
      </c>
      <c r="M41" s="238" t="s">
        <v>244</v>
      </c>
      <c r="N41" s="238" t="s">
        <v>244</v>
      </c>
      <c r="O41" s="238" t="s">
        <v>244</v>
      </c>
      <c r="P41" s="238">
        <v>0.25</v>
      </c>
      <c r="Q41" s="238" t="s">
        <v>244</v>
      </c>
      <c r="R41" s="238" t="s">
        <v>244</v>
      </c>
      <c r="S41" s="238" t="s">
        <v>244</v>
      </c>
      <c r="T41" s="238">
        <v>0</v>
      </c>
      <c r="U41" s="238" t="s">
        <v>244</v>
      </c>
      <c r="V41" s="238" t="s">
        <v>244</v>
      </c>
      <c r="W41" s="238" t="s">
        <v>244</v>
      </c>
      <c r="X41" s="238">
        <v>0</v>
      </c>
      <c r="Y41" s="238" t="s">
        <v>244</v>
      </c>
      <c r="Z41" s="238" t="s">
        <v>244</v>
      </c>
      <c r="AA41" s="238" t="s">
        <v>244</v>
      </c>
      <c r="AB41" s="238">
        <f t="shared" si="2"/>
        <v>0.25</v>
      </c>
      <c r="AC41" s="237" t="s">
        <v>244</v>
      </c>
    </row>
    <row r="42" spans="1:29" ht="16.5">
      <c r="A42" s="145" t="s">
        <v>295</v>
      </c>
      <c r="B42" s="146" t="s">
        <v>283</v>
      </c>
      <c r="C42" s="237">
        <v>0</v>
      </c>
      <c r="D42" s="237" t="s">
        <v>244</v>
      </c>
      <c r="E42" s="237">
        <f t="shared" ref="E42:F44" si="8">G42</f>
        <v>0</v>
      </c>
      <c r="F42" s="237">
        <f t="shared" si="8"/>
        <v>0</v>
      </c>
      <c r="G42" s="237">
        <v>0</v>
      </c>
      <c r="H42" s="238">
        <v>0</v>
      </c>
      <c r="I42" s="237" t="s">
        <v>244</v>
      </c>
      <c r="J42" s="237" t="s">
        <v>244</v>
      </c>
      <c r="K42" s="237" t="s">
        <v>244</v>
      </c>
      <c r="L42" s="238">
        <v>0</v>
      </c>
      <c r="M42" s="237" t="s">
        <v>244</v>
      </c>
      <c r="N42" s="237" t="s">
        <v>244</v>
      </c>
      <c r="O42" s="237" t="s">
        <v>244</v>
      </c>
      <c r="P42" s="238">
        <v>0</v>
      </c>
      <c r="Q42" s="237" t="s">
        <v>244</v>
      </c>
      <c r="R42" s="237" t="s">
        <v>244</v>
      </c>
      <c r="S42" s="237" t="s">
        <v>244</v>
      </c>
      <c r="T42" s="238">
        <v>0</v>
      </c>
      <c r="U42" s="237" t="s">
        <v>244</v>
      </c>
      <c r="V42" s="237" t="s">
        <v>244</v>
      </c>
      <c r="W42" s="237" t="s">
        <v>244</v>
      </c>
      <c r="X42" s="238">
        <v>0</v>
      </c>
      <c r="Y42" s="237" t="s">
        <v>244</v>
      </c>
      <c r="Z42" s="237" t="s">
        <v>244</v>
      </c>
      <c r="AA42" s="237" t="s">
        <v>244</v>
      </c>
      <c r="AB42" s="237">
        <f t="shared" si="2"/>
        <v>0</v>
      </c>
      <c r="AC42" s="237" t="s">
        <v>244</v>
      </c>
    </row>
    <row r="43" spans="1:29" ht="16.5">
      <c r="A43" s="145" t="s">
        <v>296</v>
      </c>
      <c r="B43" s="146" t="s">
        <v>285</v>
      </c>
      <c r="C43" s="237">
        <v>0</v>
      </c>
      <c r="D43" s="237" t="s">
        <v>244</v>
      </c>
      <c r="E43" s="237">
        <f t="shared" si="8"/>
        <v>0</v>
      </c>
      <c r="F43" s="237">
        <f t="shared" si="8"/>
        <v>0</v>
      </c>
      <c r="G43" s="237">
        <v>0</v>
      </c>
      <c r="H43" s="238">
        <v>0</v>
      </c>
      <c r="I43" s="237" t="s">
        <v>244</v>
      </c>
      <c r="J43" s="237" t="s">
        <v>244</v>
      </c>
      <c r="K43" s="237" t="s">
        <v>244</v>
      </c>
      <c r="L43" s="238">
        <v>0</v>
      </c>
      <c r="M43" s="237" t="s">
        <v>244</v>
      </c>
      <c r="N43" s="237" t="s">
        <v>244</v>
      </c>
      <c r="O43" s="237" t="s">
        <v>244</v>
      </c>
      <c r="P43" s="238">
        <v>0</v>
      </c>
      <c r="Q43" s="237" t="s">
        <v>244</v>
      </c>
      <c r="R43" s="237" t="s">
        <v>244</v>
      </c>
      <c r="S43" s="237" t="s">
        <v>244</v>
      </c>
      <c r="T43" s="238">
        <v>0</v>
      </c>
      <c r="U43" s="237" t="s">
        <v>244</v>
      </c>
      <c r="V43" s="237" t="s">
        <v>244</v>
      </c>
      <c r="W43" s="237" t="s">
        <v>244</v>
      </c>
      <c r="X43" s="238">
        <v>0</v>
      </c>
      <c r="Y43" s="237" t="s">
        <v>244</v>
      </c>
      <c r="Z43" s="237" t="s">
        <v>244</v>
      </c>
      <c r="AA43" s="237" t="s">
        <v>244</v>
      </c>
      <c r="AB43" s="237">
        <f t="shared" si="2"/>
        <v>0</v>
      </c>
      <c r="AC43" s="237" t="s">
        <v>244</v>
      </c>
    </row>
    <row r="44" spans="1:29" ht="16.5">
      <c r="A44" s="145" t="s">
        <v>297</v>
      </c>
      <c r="B44" s="146" t="s">
        <v>287</v>
      </c>
      <c r="C44" s="237">
        <v>0</v>
      </c>
      <c r="D44" s="237" t="s">
        <v>244</v>
      </c>
      <c r="E44" s="237">
        <f t="shared" si="8"/>
        <v>0</v>
      </c>
      <c r="F44" s="237">
        <f t="shared" si="8"/>
        <v>0</v>
      </c>
      <c r="G44" s="237">
        <v>0</v>
      </c>
      <c r="H44" s="238">
        <v>0</v>
      </c>
      <c r="I44" s="237" t="s">
        <v>244</v>
      </c>
      <c r="J44" s="237" t="s">
        <v>244</v>
      </c>
      <c r="K44" s="237" t="s">
        <v>244</v>
      </c>
      <c r="L44" s="238">
        <v>0</v>
      </c>
      <c r="M44" s="237" t="s">
        <v>244</v>
      </c>
      <c r="N44" s="237" t="s">
        <v>244</v>
      </c>
      <c r="O44" s="237" t="s">
        <v>244</v>
      </c>
      <c r="P44" s="238">
        <v>0</v>
      </c>
      <c r="Q44" s="237" t="s">
        <v>244</v>
      </c>
      <c r="R44" s="237" t="s">
        <v>244</v>
      </c>
      <c r="S44" s="237" t="s">
        <v>244</v>
      </c>
      <c r="T44" s="238">
        <v>0</v>
      </c>
      <c r="U44" s="237" t="s">
        <v>244</v>
      </c>
      <c r="V44" s="237" t="s">
        <v>244</v>
      </c>
      <c r="W44" s="237" t="s">
        <v>244</v>
      </c>
      <c r="X44" s="238">
        <v>0</v>
      </c>
      <c r="Y44" s="237" t="s">
        <v>244</v>
      </c>
      <c r="Z44" s="237" t="s">
        <v>244</v>
      </c>
      <c r="AA44" s="237" t="s">
        <v>244</v>
      </c>
      <c r="AB44" s="237">
        <f t="shared" si="2"/>
        <v>0</v>
      </c>
      <c r="AC44" s="237" t="s">
        <v>244</v>
      </c>
    </row>
    <row r="45" spans="1:29" ht="16.5">
      <c r="A45" s="145" t="s">
        <v>298</v>
      </c>
      <c r="B45" s="146" t="s">
        <v>289</v>
      </c>
      <c r="C45" s="237">
        <v>0</v>
      </c>
      <c r="D45" s="237" t="s">
        <v>244</v>
      </c>
      <c r="E45" s="237">
        <v>0</v>
      </c>
      <c r="F45" s="237">
        <v>0</v>
      </c>
      <c r="G45" s="237">
        <v>0</v>
      </c>
      <c r="H45" s="238">
        <v>0</v>
      </c>
      <c r="I45" s="237" t="s">
        <v>244</v>
      </c>
      <c r="J45" s="237" t="s">
        <v>244</v>
      </c>
      <c r="K45" s="237" t="s">
        <v>244</v>
      </c>
      <c r="L45" s="238">
        <v>0</v>
      </c>
      <c r="M45" s="237" t="s">
        <v>244</v>
      </c>
      <c r="N45" s="237" t="s">
        <v>244</v>
      </c>
      <c r="O45" s="237" t="s">
        <v>244</v>
      </c>
      <c r="P45" s="238">
        <v>0</v>
      </c>
      <c r="Q45" s="237" t="s">
        <v>244</v>
      </c>
      <c r="R45" s="237" t="s">
        <v>244</v>
      </c>
      <c r="S45" s="237" t="s">
        <v>244</v>
      </c>
      <c r="T45" s="238">
        <v>0</v>
      </c>
      <c r="U45" s="237" t="s">
        <v>244</v>
      </c>
      <c r="V45" s="237" t="s">
        <v>244</v>
      </c>
      <c r="W45" s="237" t="s">
        <v>244</v>
      </c>
      <c r="X45" s="238">
        <v>0</v>
      </c>
      <c r="Y45" s="237" t="s">
        <v>244</v>
      </c>
      <c r="Z45" s="237" t="s">
        <v>244</v>
      </c>
      <c r="AA45" s="237" t="s">
        <v>244</v>
      </c>
      <c r="AB45" s="237">
        <f t="shared" si="2"/>
        <v>0</v>
      </c>
      <c r="AC45" s="237" t="s">
        <v>244</v>
      </c>
    </row>
    <row r="46" spans="1:29" ht="16.5">
      <c r="A46" s="145" t="s">
        <v>299</v>
      </c>
      <c r="B46" s="148" t="s">
        <v>508</v>
      </c>
      <c r="C46" s="237">
        <v>0</v>
      </c>
      <c r="D46" s="237" t="s">
        <v>244</v>
      </c>
      <c r="E46" s="237">
        <v>0</v>
      </c>
      <c r="F46" s="237">
        <v>0</v>
      </c>
      <c r="G46" s="237">
        <v>0</v>
      </c>
      <c r="H46" s="238">
        <v>0</v>
      </c>
      <c r="I46" s="237" t="s">
        <v>244</v>
      </c>
      <c r="J46" s="237" t="s">
        <v>244</v>
      </c>
      <c r="K46" s="237" t="s">
        <v>244</v>
      </c>
      <c r="L46" s="238">
        <v>0</v>
      </c>
      <c r="M46" s="237" t="s">
        <v>244</v>
      </c>
      <c r="N46" s="237" t="s">
        <v>244</v>
      </c>
      <c r="O46" s="237" t="s">
        <v>244</v>
      </c>
      <c r="P46" s="238">
        <v>0</v>
      </c>
      <c r="Q46" s="237" t="s">
        <v>244</v>
      </c>
      <c r="R46" s="237" t="s">
        <v>244</v>
      </c>
      <c r="S46" s="237" t="s">
        <v>244</v>
      </c>
      <c r="T46" s="238">
        <v>0</v>
      </c>
      <c r="U46" s="237" t="s">
        <v>244</v>
      </c>
      <c r="V46" s="237" t="s">
        <v>244</v>
      </c>
      <c r="W46" s="237" t="s">
        <v>244</v>
      </c>
      <c r="X46" s="238">
        <f>X26</f>
        <v>0</v>
      </c>
      <c r="Y46" s="237" t="s">
        <v>244</v>
      </c>
      <c r="Z46" s="237" t="s">
        <v>244</v>
      </c>
      <c r="AA46" s="237" t="s">
        <v>244</v>
      </c>
      <c r="AB46" s="237">
        <f t="shared" si="2"/>
        <v>0</v>
      </c>
      <c r="AC46" s="237" t="s">
        <v>244</v>
      </c>
    </row>
    <row r="47" spans="1:29" s="234" customFormat="1" ht="16.5">
      <c r="A47" s="143" t="s">
        <v>16</v>
      </c>
      <c r="B47" s="144" t="s">
        <v>300</v>
      </c>
      <c r="C47" s="237">
        <v>0</v>
      </c>
      <c r="D47" s="237" t="s">
        <v>244</v>
      </c>
      <c r="E47" s="237">
        <v>0</v>
      </c>
      <c r="F47" s="237">
        <f>C48</f>
        <v>21.28</v>
      </c>
      <c r="G47" s="238">
        <f t="shared" ref="G47:AA47" si="9">SUM(G48:G53)</f>
        <v>0</v>
      </c>
      <c r="H47" s="238">
        <f>H48</f>
        <v>21.28</v>
      </c>
      <c r="I47" s="238" t="s">
        <v>244</v>
      </c>
      <c r="J47" s="238" t="s">
        <v>244</v>
      </c>
      <c r="K47" s="238" t="s">
        <v>244</v>
      </c>
      <c r="L47" s="238">
        <f>L48</f>
        <v>0</v>
      </c>
      <c r="M47" s="238" t="s">
        <v>244</v>
      </c>
      <c r="N47" s="238" t="s">
        <v>244</v>
      </c>
      <c r="O47" s="238" t="s">
        <v>244</v>
      </c>
      <c r="P47" s="238">
        <f>P48</f>
        <v>0</v>
      </c>
      <c r="Q47" s="238" t="s">
        <v>244</v>
      </c>
      <c r="R47" s="238" t="s">
        <v>244</v>
      </c>
      <c r="S47" s="238" t="s">
        <v>244</v>
      </c>
      <c r="T47" s="238">
        <v>0</v>
      </c>
      <c r="U47" s="238">
        <f t="shared" si="9"/>
        <v>0</v>
      </c>
      <c r="V47" s="238">
        <f t="shared" si="9"/>
        <v>0</v>
      </c>
      <c r="W47" s="238">
        <f t="shared" si="9"/>
        <v>0</v>
      </c>
      <c r="X47" s="238">
        <f t="shared" si="9"/>
        <v>0</v>
      </c>
      <c r="Y47" s="238">
        <f t="shared" si="9"/>
        <v>0</v>
      </c>
      <c r="Z47" s="238">
        <f t="shared" si="9"/>
        <v>0</v>
      </c>
      <c r="AA47" s="238">
        <f t="shared" si="9"/>
        <v>0</v>
      </c>
      <c r="AB47" s="238">
        <v>0</v>
      </c>
      <c r="AC47" s="237" t="s">
        <v>244</v>
      </c>
    </row>
    <row r="48" spans="1:29" ht="16.5">
      <c r="A48" s="145" t="s">
        <v>301</v>
      </c>
      <c r="B48" s="146" t="s">
        <v>302</v>
      </c>
      <c r="C48" s="237">
        <f>C26</f>
        <v>21.28</v>
      </c>
      <c r="D48" s="237">
        <v>0</v>
      </c>
      <c r="E48" s="237">
        <f>C48</f>
        <v>21.28</v>
      </c>
      <c r="F48" s="237">
        <f>C48</f>
        <v>21.28</v>
      </c>
      <c r="G48" s="237">
        <v>0</v>
      </c>
      <c r="H48" s="238">
        <f>H27</f>
        <v>21.28</v>
      </c>
      <c r="I48" s="237" t="s">
        <v>244</v>
      </c>
      <c r="J48" s="237" t="s">
        <v>244</v>
      </c>
      <c r="K48" s="237" t="s">
        <v>244</v>
      </c>
      <c r="L48" s="238">
        <f>L28</f>
        <v>0</v>
      </c>
      <c r="M48" s="237" t="s">
        <v>244</v>
      </c>
      <c r="N48" s="237" t="s">
        <v>244</v>
      </c>
      <c r="O48" s="237" t="s">
        <v>244</v>
      </c>
      <c r="P48" s="238">
        <f>P28</f>
        <v>0</v>
      </c>
      <c r="Q48" s="237" t="s">
        <v>244</v>
      </c>
      <c r="R48" s="237" t="s">
        <v>244</v>
      </c>
      <c r="S48" s="237" t="s">
        <v>244</v>
      </c>
      <c r="T48" s="238">
        <f>T28</f>
        <v>0</v>
      </c>
      <c r="U48" s="237" t="s">
        <v>244</v>
      </c>
      <c r="V48" s="237" t="s">
        <v>244</v>
      </c>
      <c r="W48" s="237" t="s">
        <v>244</v>
      </c>
      <c r="X48" s="238">
        <f>X39</f>
        <v>0</v>
      </c>
      <c r="Y48" s="237" t="s">
        <v>244</v>
      </c>
      <c r="Z48" s="237" t="s">
        <v>244</v>
      </c>
      <c r="AA48" s="237" t="s">
        <v>244</v>
      </c>
      <c r="AB48" s="237">
        <f>X48+T48+P48+L48+H48+G48</f>
        <v>21.28</v>
      </c>
      <c r="AC48" s="237" t="s">
        <v>244</v>
      </c>
    </row>
    <row r="49" spans="1:29" ht="16.5">
      <c r="A49" s="145" t="s">
        <v>303</v>
      </c>
      <c r="B49" s="146" t="s">
        <v>304</v>
      </c>
      <c r="C49" s="237">
        <v>0</v>
      </c>
      <c r="D49" s="237" t="s">
        <v>244</v>
      </c>
      <c r="E49" s="237">
        <v>0</v>
      </c>
      <c r="F49" s="237">
        <v>0</v>
      </c>
      <c r="G49" s="237">
        <v>0</v>
      </c>
      <c r="H49" s="238">
        <v>0</v>
      </c>
      <c r="I49" s="237" t="s">
        <v>244</v>
      </c>
      <c r="J49" s="237" t="s">
        <v>244</v>
      </c>
      <c r="K49" s="237" t="s">
        <v>244</v>
      </c>
      <c r="L49" s="238">
        <v>0</v>
      </c>
      <c r="M49" s="237" t="s">
        <v>244</v>
      </c>
      <c r="N49" s="237" t="s">
        <v>244</v>
      </c>
      <c r="O49" s="237" t="s">
        <v>244</v>
      </c>
      <c r="P49" s="238">
        <v>0</v>
      </c>
      <c r="Q49" s="237" t="s">
        <v>244</v>
      </c>
      <c r="R49" s="237" t="s">
        <v>244</v>
      </c>
      <c r="S49" s="237" t="s">
        <v>244</v>
      </c>
      <c r="T49" s="238">
        <v>0</v>
      </c>
      <c r="U49" s="237" t="s">
        <v>244</v>
      </c>
      <c r="V49" s="237" t="s">
        <v>244</v>
      </c>
      <c r="W49" s="237" t="s">
        <v>244</v>
      </c>
      <c r="X49" s="238">
        <v>0</v>
      </c>
      <c r="Y49" s="237" t="s">
        <v>244</v>
      </c>
      <c r="Z49" s="237" t="s">
        <v>244</v>
      </c>
      <c r="AA49" s="237" t="s">
        <v>244</v>
      </c>
      <c r="AB49" s="237">
        <f t="shared" si="2"/>
        <v>0</v>
      </c>
      <c r="AC49" s="237" t="s">
        <v>244</v>
      </c>
    </row>
    <row r="50" spans="1:29" ht="16.5">
      <c r="A50" s="145" t="s">
        <v>305</v>
      </c>
      <c r="B50" s="148" t="s">
        <v>306</v>
      </c>
      <c r="C50" s="237">
        <v>0.25</v>
      </c>
      <c r="D50" s="237" t="s">
        <v>244</v>
      </c>
      <c r="E50" s="237">
        <v>0.25</v>
      </c>
      <c r="F50" s="237">
        <v>0.25</v>
      </c>
      <c r="G50" s="238">
        <v>0</v>
      </c>
      <c r="H50" s="237">
        <v>0</v>
      </c>
      <c r="I50" s="238" t="s">
        <v>244</v>
      </c>
      <c r="J50" s="238" t="s">
        <v>244</v>
      </c>
      <c r="K50" s="238" t="s">
        <v>244</v>
      </c>
      <c r="L50" s="238">
        <v>0</v>
      </c>
      <c r="M50" s="238" t="s">
        <v>244</v>
      </c>
      <c r="N50" s="238" t="s">
        <v>244</v>
      </c>
      <c r="O50" s="238" t="s">
        <v>244</v>
      </c>
      <c r="P50" s="238">
        <v>0.25</v>
      </c>
      <c r="Q50" s="238" t="s">
        <v>244</v>
      </c>
      <c r="R50" s="238" t="s">
        <v>244</v>
      </c>
      <c r="S50" s="238" t="s">
        <v>244</v>
      </c>
      <c r="T50" s="238">
        <v>0</v>
      </c>
      <c r="U50" s="238" t="s">
        <v>244</v>
      </c>
      <c r="V50" s="238" t="s">
        <v>244</v>
      </c>
      <c r="W50" s="238" t="s">
        <v>244</v>
      </c>
      <c r="X50" s="238">
        <v>0</v>
      </c>
      <c r="Y50" s="238" t="s">
        <v>244</v>
      </c>
      <c r="Z50" s="238" t="s">
        <v>244</v>
      </c>
      <c r="AA50" s="238" t="s">
        <v>244</v>
      </c>
      <c r="AB50" s="238">
        <f t="shared" si="2"/>
        <v>0.25</v>
      </c>
      <c r="AC50" s="237" t="s">
        <v>244</v>
      </c>
    </row>
    <row r="51" spans="1:29" ht="16.5">
      <c r="A51" s="145" t="s">
        <v>307</v>
      </c>
      <c r="B51" s="148" t="s">
        <v>308</v>
      </c>
      <c r="C51" s="237">
        <v>0</v>
      </c>
      <c r="D51" s="237" t="s">
        <v>244</v>
      </c>
      <c r="E51" s="237">
        <f t="shared" ref="E51:F59" si="10">G51</f>
        <v>0</v>
      </c>
      <c r="F51" s="237">
        <f t="shared" si="10"/>
        <v>0</v>
      </c>
      <c r="G51" s="237">
        <v>0</v>
      </c>
      <c r="H51" s="238">
        <v>0</v>
      </c>
      <c r="I51" s="237" t="s">
        <v>244</v>
      </c>
      <c r="J51" s="237" t="s">
        <v>244</v>
      </c>
      <c r="K51" s="237" t="s">
        <v>244</v>
      </c>
      <c r="L51" s="238">
        <v>0</v>
      </c>
      <c r="M51" s="237" t="s">
        <v>244</v>
      </c>
      <c r="N51" s="237" t="s">
        <v>244</v>
      </c>
      <c r="O51" s="237" t="s">
        <v>244</v>
      </c>
      <c r="P51" s="238">
        <v>0</v>
      </c>
      <c r="Q51" s="237" t="s">
        <v>244</v>
      </c>
      <c r="R51" s="237" t="s">
        <v>244</v>
      </c>
      <c r="S51" s="237" t="s">
        <v>244</v>
      </c>
      <c r="T51" s="238">
        <v>0</v>
      </c>
      <c r="U51" s="237" t="s">
        <v>244</v>
      </c>
      <c r="V51" s="237" t="s">
        <v>244</v>
      </c>
      <c r="W51" s="237" t="s">
        <v>244</v>
      </c>
      <c r="X51" s="238">
        <v>0</v>
      </c>
      <c r="Y51" s="237" t="s">
        <v>244</v>
      </c>
      <c r="Z51" s="237" t="s">
        <v>244</v>
      </c>
      <c r="AA51" s="237" t="s">
        <v>244</v>
      </c>
      <c r="AB51" s="237">
        <f t="shared" si="2"/>
        <v>0</v>
      </c>
      <c r="AC51" s="237" t="s">
        <v>244</v>
      </c>
    </row>
    <row r="52" spans="1:29" ht="16.5">
      <c r="A52" s="145" t="s">
        <v>309</v>
      </c>
      <c r="B52" s="148" t="s">
        <v>310</v>
      </c>
      <c r="C52" s="237">
        <v>0</v>
      </c>
      <c r="D52" s="237" t="s">
        <v>244</v>
      </c>
      <c r="E52" s="237">
        <f t="shared" si="10"/>
        <v>0</v>
      </c>
      <c r="F52" s="237">
        <f t="shared" si="10"/>
        <v>0</v>
      </c>
      <c r="G52" s="237">
        <v>0</v>
      </c>
      <c r="H52" s="238">
        <v>0</v>
      </c>
      <c r="I52" s="237" t="s">
        <v>244</v>
      </c>
      <c r="J52" s="237" t="s">
        <v>244</v>
      </c>
      <c r="K52" s="237" t="s">
        <v>244</v>
      </c>
      <c r="L52" s="238">
        <v>0</v>
      </c>
      <c r="M52" s="237" t="s">
        <v>244</v>
      </c>
      <c r="N52" s="237" t="s">
        <v>244</v>
      </c>
      <c r="O52" s="237" t="s">
        <v>244</v>
      </c>
      <c r="P52" s="238">
        <v>0</v>
      </c>
      <c r="Q52" s="237" t="s">
        <v>244</v>
      </c>
      <c r="R52" s="237" t="s">
        <v>244</v>
      </c>
      <c r="S52" s="237" t="s">
        <v>244</v>
      </c>
      <c r="T52" s="238">
        <v>0</v>
      </c>
      <c r="U52" s="237" t="s">
        <v>244</v>
      </c>
      <c r="V52" s="237" t="s">
        <v>244</v>
      </c>
      <c r="W52" s="237" t="s">
        <v>244</v>
      </c>
      <c r="X52" s="238">
        <v>0</v>
      </c>
      <c r="Y52" s="237" t="s">
        <v>244</v>
      </c>
      <c r="Z52" s="237" t="s">
        <v>244</v>
      </c>
      <c r="AA52" s="237" t="s">
        <v>244</v>
      </c>
      <c r="AB52" s="237">
        <f t="shared" si="2"/>
        <v>0</v>
      </c>
      <c r="AC52" s="237" t="s">
        <v>244</v>
      </c>
    </row>
    <row r="53" spans="1:29" ht="16.5">
      <c r="A53" s="145" t="s">
        <v>311</v>
      </c>
      <c r="B53" s="148" t="s">
        <v>509</v>
      </c>
      <c r="C53" s="237">
        <v>0</v>
      </c>
      <c r="D53" s="237" t="s">
        <v>244</v>
      </c>
      <c r="E53" s="237">
        <v>0</v>
      </c>
      <c r="F53" s="237">
        <v>0</v>
      </c>
      <c r="G53" s="237">
        <v>0</v>
      </c>
      <c r="H53" s="238">
        <v>0</v>
      </c>
      <c r="I53" s="237" t="s">
        <v>244</v>
      </c>
      <c r="J53" s="237" t="s">
        <v>244</v>
      </c>
      <c r="K53" s="237" t="s">
        <v>244</v>
      </c>
      <c r="L53" s="238">
        <v>0</v>
      </c>
      <c r="M53" s="237" t="s">
        <v>244</v>
      </c>
      <c r="N53" s="237" t="s">
        <v>244</v>
      </c>
      <c r="O53" s="237" t="s">
        <v>244</v>
      </c>
      <c r="P53" s="238">
        <v>0</v>
      </c>
      <c r="Q53" s="237" t="s">
        <v>244</v>
      </c>
      <c r="R53" s="237" t="s">
        <v>244</v>
      </c>
      <c r="S53" s="237" t="s">
        <v>244</v>
      </c>
      <c r="T53" s="238">
        <v>0</v>
      </c>
      <c r="U53" s="237" t="s">
        <v>244</v>
      </c>
      <c r="V53" s="237" t="s">
        <v>244</v>
      </c>
      <c r="W53" s="237" t="s">
        <v>244</v>
      </c>
      <c r="X53" s="238">
        <v>0</v>
      </c>
      <c r="Y53" s="237" t="s">
        <v>244</v>
      </c>
      <c r="Z53" s="237" t="s">
        <v>244</v>
      </c>
      <c r="AA53" s="237" t="s">
        <v>244</v>
      </c>
      <c r="AB53" s="237">
        <f t="shared" si="2"/>
        <v>0</v>
      </c>
      <c r="AC53" s="237" t="s">
        <v>244</v>
      </c>
    </row>
    <row r="54" spans="1:29" ht="33">
      <c r="A54" s="143" t="s">
        <v>15</v>
      </c>
      <c r="B54" s="151" t="s">
        <v>312</v>
      </c>
      <c r="C54" s="237">
        <v>0</v>
      </c>
      <c r="D54" s="237" t="s">
        <v>244</v>
      </c>
      <c r="E54" s="237">
        <v>0</v>
      </c>
      <c r="F54" s="237">
        <f t="shared" si="1"/>
        <v>0</v>
      </c>
      <c r="G54" s="238">
        <v>0</v>
      </c>
      <c r="H54" s="238">
        <v>0</v>
      </c>
      <c r="I54" s="238" t="s">
        <v>244</v>
      </c>
      <c r="J54" s="238" t="s">
        <v>244</v>
      </c>
      <c r="K54" s="238" t="s">
        <v>244</v>
      </c>
      <c r="L54" s="238">
        <v>0</v>
      </c>
      <c r="M54" s="238" t="s">
        <v>244</v>
      </c>
      <c r="N54" s="238" t="s">
        <v>244</v>
      </c>
      <c r="O54" s="238" t="s">
        <v>244</v>
      </c>
      <c r="P54" s="238">
        <v>0</v>
      </c>
      <c r="Q54" s="238" t="s">
        <v>244</v>
      </c>
      <c r="R54" s="238" t="s">
        <v>244</v>
      </c>
      <c r="S54" s="238" t="s">
        <v>244</v>
      </c>
      <c r="T54" s="238">
        <v>0</v>
      </c>
      <c r="U54" s="238" t="s">
        <v>244</v>
      </c>
      <c r="V54" s="238" t="s">
        <v>244</v>
      </c>
      <c r="W54" s="238" t="s">
        <v>244</v>
      </c>
      <c r="X54" s="238">
        <v>0</v>
      </c>
      <c r="Y54" s="238" t="s">
        <v>244</v>
      </c>
      <c r="Z54" s="238" t="s">
        <v>244</v>
      </c>
      <c r="AA54" s="238" t="s">
        <v>244</v>
      </c>
      <c r="AB54" s="238">
        <v>0</v>
      </c>
      <c r="AC54" s="237" t="s">
        <v>244</v>
      </c>
    </row>
    <row r="55" spans="1:29" ht="16.5">
      <c r="A55" s="143" t="s">
        <v>13</v>
      </c>
      <c r="B55" s="144" t="s">
        <v>313</v>
      </c>
      <c r="C55" s="237">
        <v>0</v>
      </c>
      <c r="D55" s="237">
        <v>0</v>
      </c>
      <c r="E55" s="237">
        <v>0</v>
      </c>
      <c r="F55" s="237">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37" t="s">
        <v>244</v>
      </c>
    </row>
    <row r="56" spans="1:29" ht="16.5">
      <c r="A56" s="145" t="s">
        <v>314</v>
      </c>
      <c r="B56" s="152" t="s">
        <v>293</v>
      </c>
      <c r="C56" s="237">
        <v>0</v>
      </c>
      <c r="D56" s="237" t="s">
        <v>244</v>
      </c>
      <c r="E56" s="237">
        <v>0</v>
      </c>
      <c r="F56" s="237">
        <f t="shared" ref="F56" si="11">G56+H56+L56+P56+T56+X56</f>
        <v>0</v>
      </c>
      <c r="G56" s="237">
        <v>0</v>
      </c>
      <c r="H56" s="238">
        <v>0</v>
      </c>
      <c r="I56" s="237" t="s">
        <v>244</v>
      </c>
      <c r="J56" s="237" t="s">
        <v>244</v>
      </c>
      <c r="K56" s="237" t="s">
        <v>244</v>
      </c>
      <c r="L56" s="238">
        <v>0</v>
      </c>
      <c r="M56" s="237" t="s">
        <v>244</v>
      </c>
      <c r="N56" s="237" t="s">
        <v>244</v>
      </c>
      <c r="O56" s="237" t="s">
        <v>244</v>
      </c>
      <c r="P56" s="238">
        <v>0</v>
      </c>
      <c r="Q56" s="237" t="s">
        <v>244</v>
      </c>
      <c r="R56" s="237" t="s">
        <v>244</v>
      </c>
      <c r="S56" s="237" t="s">
        <v>244</v>
      </c>
      <c r="T56" s="238">
        <v>0</v>
      </c>
      <c r="U56" s="237" t="s">
        <v>244</v>
      </c>
      <c r="V56" s="237" t="s">
        <v>244</v>
      </c>
      <c r="W56" s="237" t="s">
        <v>244</v>
      </c>
      <c r="X56" s="238">
        <v>0</v>
      </c>
      <c r="Y56" s="237" t="s">
        <v>244</v>
      </c>
      <c r="Z56" s="237" t="s">
        <v>244</v>
      </c>
      <c r="AA56" s="237" t="s">
        <v>244</v>
      </c>
      <c r="AB56" s="237">
        <f t="shared" ref="AB56:AB59" si="12">X56+T56+P56+L56+H56+G56</f>
        <v>0</v>
      </c>
      <c r="AC56" s="237" t="s">
        <v>244</v>
      </c>
    </row>
    <row r="57" spans="1:29" ht="16.5">
      <c r="A57" s="145" t="s">
        <v>315</v>
      </c>
      <c r="B57" s="152" t="s">
        <v>281</v>
      </c>
      <c r="C57" s="237">
        <v>0.25</v>
      </c>
      <c r="D57" s="237" t="s">
        <v>244</v>
      </c>
      <c r="E57" s="237">
        <v>0.25</v>
      </c>
      <c r="F57" s="237">
        <v>0.25</v>
      </c>
      <c r="G57" s="238">
        <v>0</v>
      </c>
      <c r="H57" s="237">
        <v>0</v>
      </c>
      <c r="I57" s="238" t="s">
        <v>244</v>
      </c>
      <c r="J57" s="238" t="s">
        <v>244</v>
      </c>
      <c r="K57" s="238" t="s">
        <v>244</v>
      </c>
      <c r="L57" s="238">
        <v>0</v>
      </c>
      <c r="M57" s="238" t="s">
        <v>244</v>
      </c>
      <c r="N57" s="238" t="s">
        <v>244</v>
      </c>
      <c r="O57" s="238" t="s">
        <v>244</v>
      </c>
      <c r="P57" s="238">
        <v>0.25</v>
      </c>
      <c r="Q57" s="238" t="s">
        <v>244</v>
      </c>
      <c r="R57" s="238" t="s">
        <v>244</v>
      </c>
      <c r="S57" s="238" t="s">
        <v>244</v>
      </c>
      <c r="T57" s="238">
        <v>0</v>
      </c>
      <c r="U57" s="238" t="s">
        <v>244</v>
      </c>
      <c r="V57" s="238" t="s">
        <v>244</v>
      </c>
      <c r="W57" s="238" t="s">
        <v>244</v>
      </c>
      <c r="X57" s="238">
        <v>0</v>
      </c>
      <c r="Y57" s="238" t="s">
        <v>244</v>
      </c>
      <c r="Z57" s="238" t="s">
        <v>244</v>
      </c>
      <c r="AA57" s="238" t="s">
        <v>244</v>
      </c>
      <c r="AB57" s="238">
        <f t="shared" si="12"/>
        <v>0.25</v>
      </c>
      <c r="AC57" s="237" t="s">
        <v>244</v>
      </c>
    </row>
    <row r="58" spans="1:29" ht="16.5">
      <c r="A58" s="145" t="s">
        <v>316</v>
      </c>
      <c r="B58" s="152" t="s">
        <v>283</v>
      </c>
      <c r="C58" s="237">
        <v>0</v>
      </c>
      <c r="D58" s="237" t="s">
        <v>244</v>
      </c>
      <c r="E58" s="237">
        <f t="shared" si="10"/>
        <v>0</v>
      </c>
      <c r="F58" s="237">
        <f t="shared" si="10"/>
        <v>0</v>
      </c>
      <c r="G58" s="237">
        <v>0</v>
      </c>
      <c r="H58" s="238">
        <v>0</v>
      </c>
      <c r="I58" s="237" t="s">
        <v>244</v>
      </c>
      <c r="J58" s="237" t="s">
        <v>244</v>
      </c>
      <c r="K58" s="237" t="s">
        <v>244</v>
      </c>
      <c r="L58" s="238">
        <v>0</v>
      </c>
      <c r="M58" s="237" t="s">
        <v>244</v>
      </c>
      <c r="N58" s="237" t="s">
        <v>244</v>
      </c>
      <c r="O58" s="237" t="s">
        <v>244</v>
      </c>
      <c r="P58" s="238">
        <v>0</v>
      </c>
      <c r="Q58" s="237" t="s">
        <v>244</v>
      </c>
      <c r="R58" s="237" t="s">
        <v>244</v>
      </c>
      <c r="S58" s="237" t="s">
        <v>244</v>
      </c>
      <c r="T58" s="238">
        <v>0</v>
      </c>
      <c r="U58" s="237" t="s">
        <v>244</v>
      </c>
      <c r="V58" s="237" t="s">
        <v>244</v>
      </c>
      <c r="W58" s="237" t="s">
        <v>244</v>
      </c>
      <c r="X58" s="238">
        <v>0</v>
      </c>
      <c r="Y58" s="237" t="s">
        <v>244</v>
      </c>
      <c r="Z58" s="237" t="s">
        <v>244</v>
      </c>
      <c r="AA58" s="237" t="s">
        <v>244</v>
      </c>
      <c r="AB58" s="237">
        <f t="shared" si="12"/>
        <v>0</v>
      </c>
      <c r="AC58" s="237" t="s">
        <v>244</v>
      </c>
    </row>
    <row r="59" spans="1:29" ht="16.5">
      <c r="A59" s="145" t="s">
        <v>317</v>
      </c>
      <c r="B59" s="152" t="s">
        <v>318</v>
      </c>
      <c r="C59" s="237">
        <v>0</v>
      </c>
      <c r="D59" s="237" t="s">
        <v>244</v>
      </c>
      <c r="E59" s="237">
        <f t="shared" si="10"/>
        <v>0</v>
      </c>
      <c r="F59" s="237">
        <f t="shared" si="10"/>
        <v>0</v>
      </c>
      <c r="G59" s="237">
        <v>0</v>
      </c>
      <c r="H59" s="238">
        <v>0</v>
      </c>
      <c r="I59" s="237" t="s">
        <v>244</v>
      </c>
      <c r="J59" s="237" t="s">
        <v>244</v>
      </c>
      <c r="K59" s="237" t="s">
        <v>244</v>
      </c>
      <c r="L59" s="238">
        <v>0</v>
      </c>
      <c r="M59" s="237" t="s">
        <v>244</v>
      </c>
      <c r="N59" s="237" t="s">
        <v>244</v>
      </c>
      <c r="O59" s="237" t="s">
        <v>244</v>
      </c>
      <c r="P59" s="238">
        <v>0</v>
      </c>
      <c r="Q59" s="237" t="s">
        <v>244</v>
      </c>
      <c r="R59" s="237" t="s">
        <v>244</v>
      </c>
      <c r="S59" s="237" t="s">
        <v>244</v>
      </c>
      <c r="T59" s="238">
        <v>0</v>
      </c>
      <c r="U59" s="237" t="s">
        <v>244</v>
      </c>
      <c r="V59" s="237" t="s">
        <v>244</v>
      </c>
      <c r="W59" s="237" t="s">
        <v>244</v>
      </c>
      <c r="X59" s="238">
        <v>0</v>
      </c>
      <c r="Y59" s="237" t="s">
        <v>244</v>
      </c>
      <c r="Z59" s="237" t="s">
        <v>244</v>
      </c>
      <c r="AA59" s="237" t="s">
        <v>244</v>
      </c>
      <c r="AB59" s="237">
        <f t="shared" si="12"/>
        <v>0</v>
      </c>
      <c r="AC59" s="237" t="s">
        <v>244</v>
      </c>
    </row>
    <row r="60" spans="1:29" ht="16.5">
      <c r="A60" s="145" t="s">
        <v>319</v>
      </c>
      <c r="B60" s="148" t="s">
        <v>509</v>
      </c>
      <c r="C60" s="150">
        <v>0</v>
      </c>
      <c r="D60" s="237"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150">
        <f t="shared" ref="AB60" si="13">X60+T60+P60+L60</f>
        <v>0</v>
      </c>
      <c r="AC60" s="237" t="s">
        <v>244</v>
      </c>
    </row>
    <row r="61" spans="1:29">
      <c r="A61" s="153"/>
      <c r="B61" s="154"/>
      <c r="C61" s="154"/>
      <c r="D61" s="154"/>
      <c r="E61" s="154"/>
      <c r="F61" s="154"/>
      <c r="G61" s="154"/>
      <c r="H61" s="154"/>
      <c r="I61" s="154"/>
      <c r="J61" s="154"/>
      <c r="K61" s="154"/>
      <c r="L61" s="153"/>
      <c r="M61" s="153"/>
      <c r="T61" s="153"/>
      <c r="U61" s="153"/>
    </row>
    <row r="62" spans="1:29" ht="54" customHeight="1">
      <c r="B62" s="340"/>
      <c r="C62" s="340"/>
      <c r="D62" s="340"/>
      <c r="E62" s="340"/>
      <c r="F62" s="340"/>
      <c r="G62" s="340"/>
      <c r="H62" s="340"/>
      <c r="I62" s="340"/>
      <c r="J62" s="226"/>
      <c r="K62" s="226"/>
      <c r="L62" s="155"/>
      <c r="M62" s="155"/>
      <c r="N62" s="155"/>
      <c r="O62" s="155"/>
      <c r="P62" s="155"/>
      <c r="Q62" s="155"/>
      <c r="R62" s="155"/>
      <c r="S62" s="155"/>
      <c r="T62" s="155"/>
      <c r="U62" s="155"/>
      <c r="V62" s="155"/>
      <c r="W62" s="155"/>
      <c r="X62" s="155"/>
      <c r="Y62" s="155"/>
      <c r="Z62" s="155"/>
      <c r="AA62" s="155"/>
      <c r="AB62" s="155"/>
    </row>
    <row r="64" spans="1:29" ht="50.25" customHeight="1">
      <c r="B64" s="342"/>
      <c r="C64" s="342"/>
      <c r="D64" s="342"/>
      <c r="E64" s="342"/>
      <c r="F64" s="342"/>
      <c r="G64" s="342"/>
      <c r="H64" s="342"/>
      <c r="I64" s="342"/>
      <c r="J64" s="225"/>
      <c r="K64" s="225"/>
    </row>
    <row r="66" spans="2:22" ht="36.75" customHeight="1">
      <c r="B66" s="340"/>
      <c r="C66" s="340"/>
      <c r="D66" s="340"/>
      <c r="E66" s="340"/>
      <c r="F66" s="340"/>
      <c r="G66" s="340"/>
      <c r="H66" s="340"/>
      <c r="I66" s="340"/>
      <c r="J66" s="226"/>
      <c r="K66" s="226"/>
    </row>
    <row r="67" spans="2:22">
      <c r="B67" s="39"/>
      <c r="C67" s="39"/>
      <c r="D67" s="39"/>
      <c r="E67" s="39"/>
      <c r="F67" s="39"/>
      <c r="N67" s="156"/>
      <c r="V67" s="156"/>
    </row>
    <row r="68" spans="2:22" ht="51" customHeight="1">
      <c r="B68" s="340"/>
      <c r="C68" s="340"/>
      <c r="D68" s="340"/>
      <c r="E68" s="340"/>
      <c r="F68" s="340"/>
      <c r="G68" s="340"/>
      <c r="H68" s="340"/>
      <c r="I68" s="340"/>
      <c r="J68" s="226"/>
      <c r="K68" s="226"/>
      <c r="N68" s="156"/>
      <c r="V68" s="156"/>
    </row>
    <row r="69" spans="2:22" ht="32.25" customHeight="1">
      <c r="B69" s="342"/>
      <c r="C69" s="342"/>
      <c r="D69" s="342"/>
      <c r="E69" s="342"/>
      <c r="F69" s="342"/>
      <c r="G69" s="342"/>
      <c r="H69" s="342"/>
      <c r="I69" s="342"/>
      <c r="J69" s="225"/>
      <c r="K69" s="225"/>
    </row>
    <row r="70" spans="2:22" ht="51.75" customHeight="1">
      <c r="B70" s="340"/>
      <c r="C70" s="340"/>
      <c r="D70" s="340"/>
      <c r="E70" s="340"/>
      <c r="F70" s="340"/>
      <c r="G70" s="340"/>
      <c r="H70" s="340"/>
      <c r="I70" s="340"/>
      <c r="J70" s="226"/>
      <c r="K70" s="226"/>
    </row>
    <row r="71" spans="2:22" ht="21.75" customHeight="1">
      <c r="B71" s="343"/>
      <c r="C71" s="343"/>
      <c r="D71" s="343"/>
      <c r="E71" s="343"/>
      <c r="F71" s="343"/>
      <c r="G71" s="343"/>
      <c r="H71" s="343"/>
      <c r="I71" s="343"/>
      <c r="J71" s="227"/>
      <c r="K71" s="227"/>
      <c r="L71" s="157"/>
      <c r="M71" s="157"/>
      <c r="T71" s="157"/>
      <c r="U71" s="157"/>
    </row>
    <row r="72" spans="2:22" ht="23.25" customHeight="1">
      <c r="B72" s="157"/>
      <c r="C72" s="157"/>
      <c r="D72" s="157"/>
      <c r="E72" s="157"/>
      <c r="F72" s="157"/>
    </row>
    <row r="73" spans="2:22" ht="18.75" customHeight="1">
      <c r="B73" s="341"/>
      <c r="C73" s="341"/>
      <c r="D73" s="341"/>
      <c r="E73" s="341"/>
      <c r="F73" s="341"/>
      <c r="G73" s="341"/>
      <c r="H73" s="341"/>
      <c r="I73" s="341"/>
      <c r="J73" s="224"/>
      <c r="K73" s="224"/>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D26:AC26 C20:E60 C20:AC20 AC20:AC60 C39:F39 C47:F47 C54:F55 C33:F33 C41:G41 C50:G50 C57:G57">
    <cfRule type="containsText" dxfId="12" priority="27" operator="containsText" text="х!">
      <formula>NOT(ISERROR(SEARCH("х!",C18)))</formula>
    </cfRule>
  </conditionalFormatting>
  <conditionalFormatting sqref="AC21:AC60">
    <cfRule type="containsText" dxfId="11" priority="26"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D26:AC26 C20:E60 C20:AC20 AC20:AC60 C39:F39 C47:F47 C54:F55 C33:F33 C41:G41 C50:G50 C57:G57">
    <cfRule type="containsBlanks" dxfId="10" priority="25">
      <formula>LEN(TRIM(C20))=0</formula>
    </cfRule>
  </conditionalFormatting>
  <conditionalFormatting sqref="AB32:AB60 AB20:AB30">
    <cfRule type="containsText" dxfId="9" priority="10" operator="containsText" text="х!">
      <formula>NOT(ISERROR(SEARCH("х!",AB20)))</formula>
    </cfRule>
  </conditionalFormatting>
  <conditionalFormatting sqref="AB32:AB60 AB20:AB30">
    <cfRule type="containsBlanks" dxfId="8" priority="9">
      <formula>LEN(TRIM(AB20))=0</formula>
    </cfRule>
  </conditionalFormatting>
  <conditionalFormatting sqref="H33">
    <cfRule type="containsText" dxfId="7" priority="8" operator="containsText" text="х!">
      <formula>NOT(ISERROR(SEARCH("х!",H33)))</formula>
    </cfRule>
  </conditionalFormatting>
  <conditionalFormatting sqref="H33">
    <cfRule type="containsBlanks" dxfId="6" priority="7">
      <formula>LEN(TRIM(H33))=0</formula>
    </cfRule>
  </conditionalFormatting>
  <conditionalFormatting sqref="H41">
    <cfRule type="containsText" dxfId="5" priority="6" operator="containsText" text="х!">
      <formula>NOT(ISERROR(SEARCH("х!",H41)))</formula>
    </cfRule>
  </conditionalFormatting>
  <conditionalFormatting sqref="H41">
    <cfRule type="containsBlanks" dxfId="4" priority="5">
      <formula>LEN(TRIM(H41))=0</formula>
    </cfRule>
  </conditionalFormatting>
  <conditionalFormatting sqref="H50">
    <cfRule type="containsText" dxfId="3" priority="4" operator="containsText" text="х!">
      <formula>NOT(ISERROR(SEARCH("х!",H50)))</formula>
    </cfRule>
  </conditionalFormatting>
  <conditionalFormatting sqref="H50">
    <cfRule type="containsBlanks" dxfId="2" priority="3">
      <formula>LEN(TRIM(H50))=0</formula>
    </cfRule>
  </conditionalFormatting>
  <conditionalFormatting sqref="H57">
    <cfRule type="containsText" dxfId="1" priority="2" operator="containsText" text="х!">
      <formula>NOT(ISERROR(SEARCH("х!",H57)))</formula>
    </cfRule>
  </conditionalFormatting>
  <conditionalFormatting sqref="H57">
    <cfRule type="containsBlanks" dxfId="0" priority="1">
      <formula>LEN(TRIM(H57))=0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c r="AP1" s="269"/>
      <c r="AQ1" s="269"/>
      <c r="AR1" s="269"/>
      <c r="AS1" s="269"/>
      <c r="AT1" s="269"/>
      <c r="AU1" s="269"/>
      <c r="AV1" s="269"/>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2" t="s">
        <v>9</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c r="AP3" s="272"/>
      <c r="AQ3" s="272"/>
      <c r="AR3" s="272"/>
      <c r="AS3" s="272"/>
      <c r="AT3" s="272"/>
      <c r="AU3" s="272"/>
      <c r="AV3" s="272"/>
    </row>
    <row r="4" spans="1:48" ht="12" customHeight="1">
      <c r="A4" s="272"/>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c r="AN4" s="272"/>
      <c r="AO4" s="272"/>
      <c r="AP4" s="272"/>
      <c r="AQ4" s="272"/>
      <c r="AR4" s="272"/>
      <c r="AS4" s="272"/>
      <c r="AT4" s="272"/>
      <c r="AU4" s="272"/>
      <c r="AV4" s="272"/>
    </row>
    <row r="5" spans="1:48" ht="15.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c r="AS5" s="281"/>
      <c r="AT5" s="281"/>
      <c r="AU5" s="281"/>
      <c r="AV5" s="281"/>
    </row>
    <row r="6" spans="1:48" ht="15.75">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c r="AP6" s="270"/>
      <c r="AQ6" s="270"/>
      <c r="AR6" s="270"/>
      <c r="AS6" s="270"/>
      <c r="AT6" s="270"/>
      <c r="AU6" s="270"/>
      <c r="AV6" s="270"/>
    </row>
    <row r="7" spans="1:48" ht="12" customHeight="1">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5.75">
      <c r="A8" s="281" t="str">
        <f>' 1. паспорт местополож'!A8:C8</f>
        <v>J_ДВОСТ-399</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ht="15.75">
      <c r="A9" s="270" t="s">
        <v>7</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row>
    <row r="10" spans="1:48" ht="12.75" customHeight="1">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c r="AS10" s="286"/>
      <c r="AT10" s="286"/>
      <c r="AU10" s="286"/>
      <c r="AV10" s="286"/>
    </row>
    <row r="11" spans="1:48" ht="15.75">
      <c r="A11" s="281" t="str">
        <f>' 1. паспорт местополож'!A11:C11</f>
        <v>Техническое перевооружение объекта "Оборудование ТП-32 " г. Хабаровск  (инв.№ 041266/Э216)</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ht="15.75">
      <c r="A12" s="270" t="s">
        <v>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ht="15.7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c r="AS13" s="303"/>
      <c r="AT13" s="303"/>
      <c r="AU13" s="303"/>
      <c r="AV13" s="303"/>
    </row>
    <row r="14" spans="1:48" ht="14.25" customHeight="1">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row>
    <row r="15" spans="1:48" ht="15.75">
      <c r="A15" s="303"/>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row>
    <row r="16" spans="1:48" s="160" customFormat="1" ht="34.5" customHeight="1">
      <c r="A16" s="344" t="s">
        <v>320</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55" s="161" customFormat="1" ht="140.25" customHeight="1">
      <c r="A17" s="345" t="s">
        <v>321</v>
      </c>
      <c r="B17" s="348" t="s">
        <v>322</v>
      </c>
      <c r="C17" s="345" t="s">
        <v>323</v>
      </c>
      <c r="D17" s="345" t="s">
        <v>324</v>
      </c>
      <c r="E17" s="351" t="s">
        <v>325</v>
      </c>
      <c r="F17" s="352"/>
      <c r="G17" s="352"/>
      <c r="H17" s="352"/>
      <c r="I17" s="352"/>
      <c r="J17" s="352"/>
      <c r="K17" s="352"/>
      <c r="L17" s="353"/>
      <c r="M17" s="345" t="s">
        <v>326</v>
      </c>
      <c r="N17" s="345" t="s">
        <v>327</v>
      </c>
      <c r="O17" s="345" t="s">
        <v>328</v>
      </c>
      <c r="P17" s="354" t="s">
        <v>329</v>
      </c>
      <c r="Q17" s="354" t="s">
        <v>330</v>
      </c>
      <c r="R17" s="354" t="s">
        <v>331</v>
      </c>
      <c r="S17" s="354" t="s">
        <v>332</v>
      </c>
      <c r="T17" s="354"/>
      <c r="U17" s="354" t="s">
        <v>333</v>
      </c>
      <c r="V17" s="354" t="s">
        <v>334</v>
      </c>
      <c r="W17" s="354" t="s">
        <v>335</v>
      </c>
      <c r="X17" s="354" t="s">
        <v>336</v>
      </c>
      <c r="Y17" s="354" t="s">
        <v>337</v>
      </c>
      <c r="Z17" s="357" t="s">
        <v>338</v>
      </c>
      <c r="AA17" s="354" t="s">
        <v>339</v>
      </c>
      <c r="AB17" s="354" t="s">
        <v>340</v>
      </c>
      <c r="AC17" s="354" t="s">
        <v>341</v>
      </c>
      <c r="AD17" s="354" t="s">
        <v>342</v>
      </c>
      <c r="AE17" s="354" t="s">
        <v>343</v>
      </c>
      <c r="AF17" s="354" t="s">
        <v>344</v>
      </c>
      <c r="AG17" s="354"/>
      <c r="AH17" s="354"/>
      <c r="AI17" s="354"/>
      <c r="AJ17" s="354"/>
      <c r="AK17" s="354"/>
      <c r="AL17" s="354" t="s">
        <v>345</v>
      </c>
      <c r="AM17" s="354"/>
      <c r="AN17" s="354"/>
      <c r="AO17" s="354"/>
      <c r="AP17" s="354" t="s">
        <v>346</v>
      </c>
      <c r="AQ17" s="354"/>
      <c r="AR17" s="354" t="s">
        <v>347</v>
      </c>
      <c r="AS17" s="354" t="s">
        <v>348</v>
      </c>
      <c r="AT17" s="354" t="s">
        <v>349</v>
      </c>
      <c r="AU17" s="354" t="s">
        <v>350</v>
      </c>
      <c r="AV17" s="354" t="s">
        <v>351</v>
      </c>
    </row>
    <row r="18" spans="1:55" s="161" customFormat="1" ht="19.5">
      <c r="A18" s="346"/>
      <c r="B18" s="349"/>
      <c r="C18" s="346"/>
      <c r="D18" s="346"/>
      <c r="E18" s="345" t="s">
        <v>352</v>
      </c>
      <c r="F18" s="362" t="s">
        <v>304</v>
      </c>
      <c r="G18" s="362" t="s">
        <v>306</v>
      </c>
      <c r="H18" s="362" t="s">
        <v>308</v>
      </c>
      <c r="I18" s="360" t="s">
        <v>353</v>
      </c>
      <c r="J18" s="360" t="s">
        <v>354</v>
      </c>
      <c r="K18" s="360" t="s">
        <v>355</v>
      </c>
      <c r="L18" s="362" t="s">
        <v>34</v>
      </c>
      <c r="M18" s="346"/>
      <c r="N18" s="346"/>
      <c r="O18" s="346"/>
      <c r="P18" s="354"/>
      <c r="Q18" s="354"/>
      <c r="R18" s="354"/>
      <c r="S18" s="364" t="s">
        <v>1</v>
      </c>
      <c r="T18" s="364" t="s">
        <v>356</v>
      </c>
      <c r="U18" s="354"/>
      <c r="V18" s="354"/>
      <c r="W18" s="354"/>
      <c r="X18" s="354"/>
      <c r="Y18" s="354"/>
      <c r="Z18" s="354"/>
      <c r="AA18" s="354"/>
      <c r="AB18" s="354"/>
      <c r="AC18" s="354"/>
      <c r="AD18" s="354"/>
      <c r="AE18" s="354"/>
      <c r="AF18" s="354" t="s">
        <v>357</v>
      </c>
      <c r="AG18" s="354"/>
      <c r="AH18" s="354" t="s">
        <v>358</v>
      </c>
      <c r="AI18" s="354"/>
      <c r="AJ18" s="345" t="s">
        <v>359</v>
      </c>
      <c r="AK18" s="345" t="s">
        <v>360</v>
      </c>
      <c r="AL18" s="345" t="s">
        <v>361</v>
      </c>
      <c r="AM18" s="345" t="s">
        <v>362</v>
      </c>
      <c r="AN18" s="345" t="s">
        <v>363</v>
      </c>
      <c r="AO18" s="345" t="s">
        <v>364</v>
      </c>
      <c r="AP18" s="345" t="s">
        <v>365</v>
      </c>
      <c r="AQ18" s="355" t="s">
        <v>356</v>
      </c>
      <c r="AR18" s="354"/>
      <c r="AS18" s="354"/>
      <c r="AT18" s="354"/>
      <c r="AU18" s="354"/>
      <c r="AV18" s="354"/>
    </row>
    <row r="19" spans="1:55" s="161" customFormat="1" ht="78">
      <c r="A19" s="347"/>
      <c r="B19" s="350"/>
      <c r="C19" s="347"/>
      <c r="D19" s="347"/>
      <c r="E19" s="347"/>
      <c r="F19" s="363"/>
      <c r="G19" s="363"/>
      <c r="H19" s="363"/>
      <c r="I19" s="361"/>
      <c r="J19" s="361"/>
      <c r="K19" s="361"/>
      <c r="L19" s="363"/>
      <c r="M19" s="347"/>
      <c r="N19" s="347"/>
      <c r="O19" s="347"/>
      <c r="P19" s="354"/>
      <c r="Q19" s="354"/>
      <c r="R19" s="354"/>
      <c r="S19" s="365"/>
      <c r="T19" s="365"/>
      <c r="U19" s="354"/>
      <c r="V19" s="354"/>
      <c r="W19" s="354"/>
      <c r="X19" s="354"/>
      <c r="Y19" s="354"/>
      <c r="Z19" s="354"/>
      <c r="AA19" s="354"/>
      <c r="AB19" s="354"/>
      <c r="AC19" s="354"/>
      <c r="AD19" s="354"/>
      <c r="AE19" s="354"/>
      <c r="AF19" s="162" t="s">
        <v>366</v>
      </c>
      <c r="AG19" s="162" t="s">
        <v>367</v>
      </c>
      <c r="AH19" s="163" t="s">
        <v>1</v>
      </c>
      <c r="AI19" s="163" t="s">
        <v>356</v>
      </c>
      <c r="AJ19" s="347"/>
      <c r="AK19" s="347"/>
      <c r="AL19" s="347"/>
      <c r="AM19" s="347"/>
      <c r="AN19" s="347"/>
      <c r="AO19" s="347"/>
      <c r="AP19" s="347"/>
      <c r="AQ19" s="356"/>
      <c r="AR19" s="354"/>
      <c r="AS19" s="354"/>
      <c r="AT19" s="354"/>
      <c r="AU19" s="354"/>
      <c r="AV19" s="354"/>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358"/>
      <c r="AB22" s="358"/>
      <c r="AC22" s="358"/>
      <c r="AD22" s="358"/>
      <c r="AE22" s="358"/>
      <c r="AF22" s="358"/>
      <c r="AG22" s="358"/>
      <c r="AH22" s="358"/>
      <c r="AI22" s="358"/>
      <c r="AJ22" s="358"/>
      <c r="AK22" s="358"/>
      <c r="AL22" s="359"/>
      <c r="AM22" s="359"/>
      <c r="AN22" s="359"/>
      <c r="AO22" s="359"/>
      <c r="AP22" s="359"/>
      <c r="AQ22" s="359"/>
      <c r="AR22" s="359"/>
      <c r="AS22" s="359"/>
      <c r="AT22" s="359"/>
      <c r="AU22" s="359"/>
      <c r="AV22" s="359"/>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18" sqref="B18"/>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67" t="str">
        <f>' 1. паспорт местополож'!A1:C1</f>
        <v>Год раскрытия информации: 2019 год</v>
      </c>
      <c r="B1" s="367"/>
      <c r="C1" s="176"/>
      <c r="D1" s="176"/>
      <c r="E1" s="176"/>
      <c r="F1" s="176"/>
      <c r="G1" s="176"/>
      <c r="H1" s="176"/>
      <c r="I1" s="176"/>
    </row>
    <row r="2" spans="1:9" ht="18.75">
      <c r="A2" s="178"/>
      <c r="B2" s="178"/>
      <c r="C2" s="178"/>
      <c r="D2" s="179"/>
      <c r="E2" s="179"/>
      <c r="F2" s="179"/>
      <c r="G2" s="179"/>
      <c r="H2" s="179"/>
      <c r="I2" s="179"/>
    </row>
    <row r="3" spans="1:9" ht="18.75">
      <c r="A3" s="272" t="s">
        <v>9</v>
      </c>
      <c r="B3" s="272"/>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81"/>
      <c r="C8" s="180"/>
      <c r="D8" s="63"/>
      <c r="E8" s="63"/>
      <c r="F8" s="63"/>
      <c r="G8" s="63"/>
      <c r="H8" s="63"/>
      <c r="I8" s="63"/>
    </row>
    <row r="9" spans="1:9" ht="18" customHeight="1">
      <c r="A9" s="281" t="str">
        <f>' 1. паспорт местополож'!A8:C8</f>
        <v>J_ДВОСТ-399</v>
      </c>
      <c r="B9" s="281"/>
      <c r="C9" s="180"/>
      <c r="D9" s="63"/>
      <c r="E9" s="63"/>
      <c r="F9" s="63"/>
      <c r="G9" s="63"/>
      <c r="H9" s="63"/>
      <c r="I9" s="63"/>
    </row>
    <row r="10" spans="1:9">
      <c r="A10" s="270" t="s">
        <v>7</v>
      </c>
      <c r="B10" s="270"/>
      <c r="C10" s="64"/>
      <c r="D10" s="64"/>
      <c r="E10" s="64"/>
      <c r="F10" s="64"/>
      <c r="G10" s="64"/>
      <c r="H10" s="64"/>
      <c r="I10" s="64"/>
    </row>
    <row r="11" spans="1:9" ht="18.75">
      <c r="A11" s="112"/>
      <c r="B11" s="112"/>
      <c r="C11" s="112"/>
      <c r="D11" s="9"/>
      <c r="E11" s="9"/>
      <c r="F11" s="9"/>
      <c r="G11" s="9"/>
      <c r="H11" s="9"/>
      <c r="I11" s="9"/>
    </row>
    <row r="12" spans="1:9">
      <c r="A12" s="281" t="str">
        <f>' 1. паспорт местополож'!A11:C11</f>
        <v>Техническое перевооружение объекта "Оборудование ТП-32 " г. Хабаровск  (инв.№ 041266/Э216)</v>
      </c>
      <c r="B12" s="281"/>
      <c r="C12" s="180"/>
      <c r="D12" s="63"/>
      <c r="E12" s="63"/>
      <c r="F12" s="63"/>
      <c r="G12" s="63"/>
      <c r="H12" s="63"/>
      <c r="I12" s="63"/>
    </row>
    <row r="13" spans="1:9">
      <c r="A13" s="270" t="s">
        <v>5</v>
      </c>
      <c r="B13" s="270"/>
      <c r="C13" s="64"/>
      <c r="D13" s="64"/>
      <c r="E13" s="64"/>
      <c r="F13" s="64"/>
      <c r="G13" s="64"/>
      <c r="H13" s="64"/>
      <c r="I13" s="64"/>
    </row>
    <row r="14" spans="1:9">
      <c r="A14" s="38"/>
      <c r="B14" s="38"/>
      <c r="C14" s="181"/>
    </row>
    <row r="15" spans="1:9">
      <c r="A15" s="366" t="s">
        <v>368</v>
      </c>
      <c r="B15" s="366"/>
      <c r="C15" s="182"/>
    </row>
    <row r="16" spans="1:9">
      <c r="A16" s="366" t="s">
        <v>369</v>
      </c>
      <c r="B16" s="366"/>
      <c r="C16" s="183"/>
    </row>
    <row r="17" spans="1:3" ht="16.5" thickBot="1">
      <c r="A17" s="38"/>
      <c r="B17" s="38"/>
      <c r="C17" s="183"/>
    </row>
    <row r="18" spans="1:3" ht="30.75" thickBot="1">
      <c r="A18" s="184" t="s">
        <v>370</v>
      </c>
      <c r="B18" s="262" t="str">
        <f>A12</f>
        <v>Техническое перевооружение объекта "Оборудование ТП-32 " г. Хабаровск  (инв.№ 041266/Э216)</v>
      </c>
    </row>
    <row r="19" spans="1:3" ht="16.5" thickBot="1">
      <c r="A19" s="184" t="s">
        <v>371</v>
      </c>
      <c r="B19" s="185" t="s">
        <v>487</v>
      </c>
    </row>
    <row r="20" spans="1:3" ht="16.5" thickBot="1">
      <c r="A20" s="184" t="s">
        <v>372</v>
      </c>
      <c r="B20" s="185" t="s">
        <v>244</v>
      </c>
    </row>
    <row r="21" spans="1:3" ht="16.5" thickBot="1">
      <c r="A21" s="184" t="s">
        <v>373</v>
      </c>
      <c r="B21" s="185" t="s">
        <v>495</v>
      </c>
    </row>
    <row r="22" spans="1:3" ht="16.5" thickBot="1">
      <c r="A22" s="187" t="s">
        <v>374</v>
      </c>
      <c r="B22" s="261" t="s">
        <v>506</v>
      </c>
    </row>
    <row r="23" spans="1:3" ht="16.5" thickBot="1">
      <c r="A23" s="188" t="s">
        <v>375</v>
      </c>
      <c r="B23" s="185" t="s">
        <v>244</v>
      </c>
    </row>
    <row r="24" spans="1:3" ht="16.5" thickBot="1">
      <c r="A24" s="189" t="s">
        <v>376</v>
      </c>
      <c r="B24" s="236"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29.2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29.2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8" t="s">
        <v>483</v>
      </c>
      <c r="B1" s="368"/>
      <c r="C1" s="368"/>
      <c r="D1" s="368"/>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row>
    <row r="2" spans="1:30" ht="27.75" customHeight="1">
      <c r="A2" s="370"/>
      <c r="B2" s="370"/>
      <c r="C2" s="370"/>
      <c r="D2" s="370"/>
      <c r="E2" s="370"/>
      <c r="F2" s="370"/>
      <c r="G2" s="370"/>
      <c r="H2" s="370"/>
      <c r="I2" s="370"/>
      <c r="J2" s="370"/>
      <c r="K2" s="370"/>
      <c r="L2" s="370"/>
      <c r="M2" s="370"/>
      <c r="N2" s="370"/>
      <c r="O2" s="370"/>
      <c r="P2" s="370"/>
      <c r="Q2" s="370"/>
      <c r="R2" s="370"/>
      <c r="S2" s="370"/>
      <c r="T2" s="370"/>
      <c r="U2" s="370"/>
      <c r="V2" s="370"/>
      <c r="W2" s="370"/>
      <c r="X2" s="370"/>
      <c r="Y2" s="370"/>
      <c r="Z2" s="370"/>
      <c r="AA2" s="370"/>
      <c r="AB2" s="370"/>
      <c r="AC2" s="370"/>
      <c r="AD2" s="370"/>
    </row>
    <row r="3" spans="1:30" ht="15" customHeight="1">
      <c r="A3" s="371" t="s">
        <v>418</v>
      </c>
      <c r="B3" s="371" t="s">
        <v>419</v>
      </c>
      <c r="C3" s="373" t="s">
        <v>420</v>
      </c>
      <c r="D3" s="374"/>
      <c r="E3" s="375"/>
      <c r="F3" s="379" t="s">
        <v>421</v>
      </c>
      <c r="G3" s="379"/>
      <c r="H3" s="379"/>
      <c r="I3" s="379"/>
      <c r="J3" s="379"/>
      <c r="K3" s="379" t="s">
        <v>422</v>
      </c>
      <c r="L3" s="379"/>
      <c r="M3" s="379"/>
      <c r="N3" s="379"/>
      <c r="O3" s="379"/>
      <c r="P3" s="379" t="s">
        <v>423</v>
      </c>
      <c r="Q3" s="379"/>
      <c r="R3" s="379"/>
      <c r="S3" s="379"/>
      <c r="T3" s="379"/>
      <c r="U3" s="379" t="s">
        <v>424</v>
      </c>
      <c r="V3" s="379"/>
      <c r="W3" s="379"/>
      <c r="X3" s="379"/>
      <c r="Y3" s="379"/>
      <c r="Z3" s="379" t="s">
        <v>425</v>
      </c>
      <c r="AA3" s="379"/>
      <c r="AB3" s="379"/>
      <c r="AC3" s="379"/>
      <c r="AD3" s="379"/>
    </row>
    <row r="4" spans="1:30" ht="15" customHeight="1">
      <c r="A4" s="372"/>
      <c r="B4" s="372"/>
      <c r="C4" s="376"/>
      <c r="D4" s="377"/>
      <c r="E4" s="378"/>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1" t="s">
        <v>245</v>
      </c>
      <c r="B5" s="379" t="s">
        <v>431</v>
      </c>
      <c r="C5" s="381" t="s">
        <v>432</v>
      </c>
      <c r="D5" s="381"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2"/>
      <c r="B6" s="379"/>
      <c r="C6" s="381"/>
      <c r="D6" s="381"/>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2"/>
      <c r="B7" s="379"/>
      <c r="C7" s="381"/>
      <c r="D7" s="381"/>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c r="A8" s="372"/>
      <c r="B8" s="379"/>
      <c r="C8" s="381"/>
      <c r="D8" s="381" t="s">
        <v>436</v>
      </c>
      <c r="E8" s="381"/>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2"/>
      <c r="B9" s="379"/>
      <c r="C9" s="381" t="s">
        <v>437</v>
      </c>
      <c r="D9" s="381" t="s">
        <v>438</v>
      </c>
      <c r="E9" s="381"/>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2"/>
      <c r="B10" s="379"/>
      <c r="C10" s="381"/>
      <c r="D10" s="381" t="s">
        <v>439</v>
      </c>
      <c r="E10" s="381"/>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2"/>
      <c r="B11" s="379"/>
      <c r="C11" s="209" t="s">
        <v>440</v>
      </c>
      <c r="D11" s="381" t="s">
        <v>441</v>
      </c>
      <c r="E11" s="381"/>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2"/>
      <c r="B12" s="382" t="s">
        <v>442</v>
      </c>
      <c r="C12" s="381" t="s">
        <v>432</v>
      </c>
      <c r="D12" s="381"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2"/>
      <c r="B13" s="382"/>
      <c r="C13" s="381"/>
      <c r="D13" s="381"/>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30">
      <c r="A14" s="372"/>
      <c r="B14" s="382"/>
      <c r="C14" s="381"/>
      <c r="D14" s="381"/>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c r="A15" s="372"/>
      <c r="B15" s="382"/>
      <c r="C15" s="381"/>
      <c r="D15" s="381" t="s">
        <v>436</v>
      </c>
      <c r="E15" s="381"/>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2"/>
      <c r="B16" s="382"/>
      <c r="C16" s="381" t="s">
        <v>437</v>
      </c>
      <c r="D16" s="381" t="s">
        <v>438</v>
      </c>
      <c r="E16" s="381"/>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2"/>
      <c r="B17" s="382"/>
      <c r="C17" s="381"/>
      <c r="D17" s="381" t="s">
        <v>439</v>
      </c>
      <c r="E17" s="381"/>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2"/>
      <c r="B18" s="382"/>
      <c r="C18" s="209" t="s">
        <v>440</v>
      </c>
      <c r="D18" s="383" t="s">
        <v>441</v>
      </c>
      <c r="E18" s="384"/>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2"/>
      <c r="B19" s="382" t="s">
        <v>443</v>
      </c>
      <c r="C19" s="381" t="s">
        <v>432</v>
      </c>
      <c r="D19" s="381"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2"/>
      <c r="B20" s="382"/>
      <c r="C20" s="381"/>
      <c r="D20" s="381"/>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30">
      <c r="A21" s="372"/>
      <c r="B21" s="382"/>
      <c r="C21" s="381"/>
      <c r="D21" s="381"/>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c r="A22" s="372"/>
      <c r="B22" s="382"/>
      <c r="C22" s="381"/>
      <c r="D22" s="381" t="s">
        <v>436</v>
      </c>
      <c r="E22" s="381"/>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2"/>
      <c r="B23" s="382"/>
      <c r="C23" s="381" t="s">
        <v>437</v>
      </c>
      <c r="D23" s="381" t="s">
        <v>438</v>
      </c>
      <c r="E23" s="381"/>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2"/>
      <c r="B24" s="382"/>
      <c r="C24" s="381"/>
      <c r="D24" s="381" t="s">
        <v>439</v>
      </c>
      <c r="E24" s="381"/>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2"/>
      <c r="B25" s="382"/>
      <c r="C25" s="209" t="s">
        <v>440</v>
      </c>
      <c r="D25" s="381" t="s">
        <v>441</v>
      </c>
      <c r="E25" s="381"/>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2"/>
      <c r="B26" s="382" t="s">
        <v>444</v>
      </c>
      <c r="C26" s="381" t="s">
        <v>432</v>
      </c>
      <c r="D26" s="381"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2"/>
      <c r="B27" s="382"/>
      <c r="C27" s="381"/>
      <c r="D27" s="381"/>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30">
      <c r="A28" s="372"/>
      <c r="B28" s="382"/>
      <c r="C28" s="381"/>
      <c r="D28" s="381"/>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c r="A29" s="372"/>
      <c r="B29" s="382"/>
      <c r="C29" s="381"/>
      <c r="D29" s="381" t="s">
        <v>436</v>
      </c>
      <c r="E29" s="381"/>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2"/>
      <c r="B30" s="382"/>
      <c r="C30" s="381" t="s">
        <v>437</v>
      </c>
      <c r="D30" s="381" t="s">
        <v>438</v>
      </c>
      <c r="E30" s="381"/>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2"/>
      <c r="B31" s="382"/>
      <c r="C31" s="381"/>
      <c r="D31" s="381" t="s">
        <v>439</v>
      </c>
      <c r="E31" s="381"/>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2"/>
      <c r="B32" s="382"/>
      <c r="C32" s="209" t="s">
        <v>440</v>
      </c>
      <c r="D32" s="381" t="s">
        <v>441</v>
      </c>
      <c r="E32" s="381"/>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2"/>
      <c r="B33" s="382" t="s">
        <v>445</v>
      </c>
      <c r="C33" s="381" t="s">
        <v>432</v>
      </c>
      <c r="D33" s="381"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2"/>
      <c r="B34" s="382"/>
      <c r="C34" s="381"/>
      <c r="D34" s="381"/>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30">
      <c r="A35" s="372"/>
      <c r="B35" s="382"/>
      <c r="C35" s="381"/>
      <c r="D35" s="381"/>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c r="A36" s="372"/>
      <c r="B36" s="382"/>
      <c r="C36" s="381"/>
      <c r="D36" s="381" t="s">
        <v>436</v>
      </c>
      <c r="E36" s="381"/>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2"/>
      <c r="B37" s="382"/>
      <c r="C37" s="381" t="s">
        <v>437</v>
      </c>
      <c r="D37" s="381" t="s">
        <v>438</v>
      </c>
      <c r="E37" s="381"/>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2"/>
      <c r="B38" s="382"/>
      <c r="C38" s="381"/>
      <c r="D38" s="381" t="s">
        <v>439</v>
      </c>
      <c r="E38" s="381"/>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2"/>
      <c r="B39" s="382"/>
      <c r="C39" s="209" t="s">
        <v>440</v>
      </c>
      <c r="D39" s="381" t="s">
        <v>441</v>
      </c>
      <c r="E39" s="381"/>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2"/>
      <c r="B40" s="382" t="s">
        <v>426</v>
      </c>
      <c r="C40" s="381" t="s">
        <v>432</v>
      </c>
      <c r="D40" s="381"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2"/>
      <c r="B41" s="382"/>
      <c r="C41" s="381"/>
      <c r="D41" s="381"/>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30">
      <c r="A42" s="372"/>
      <c r="B42" s="382"/>
      <c r="C42" s="381"/>
      <c r="D42" s="381"/>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c r="A43" s="372"/>
      <c r="B43" s="382"/>
      <c r="C43" s="381"/>
      <c r="D43" s="381" t="s">
        <v>436</v>
      </c>
      <c r="E43" s="381"/>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2"/>
      <c r="B44" s="382"/>
      <c r="C44" s="381" t="s">
        <v>437</v>
      </c>
      <c r="D44" s="381" t="s">
        <v>438</v>
      </c>
      <c r="E44" s="381"/>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2"/>
      <c r="B45" s="382"/>
      <c r="C45" s="385"/>
      <c r="D45" s="381" t="s">
        <v>439</v>
      </c>
      <c r="E45" s="381"/>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80"/>
      <c r="B46" s="382"/>
      <c r="C46" s="204" t="s">
        <v>440</v>
      </c>
      <c r="D46" s="381" t="s">
        <v>441</v>
      </c>
      <c r="E46" s="381"/>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75">
      <c r="A47" s="210" t="s">
        <v>446</v>
      </c>
    </row>
    <row r="48" spans="1:30" s="208" customFormat="1" ht="15.75">
      <c r="A48" s="210" t="s">
        <v>447</v>
      </c>
    </row>
    <row r="49" spans="1:1" ht="15.75">
      <c r="A49" s="210"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6" t="s">
        <v>484</v>
      </c>
      <c r="B1" s="387"/>
      <c r="C1" s="387"/>
      <c r="D1" s="387"/>
      <c r="E1" s="387"/>
      <c r="F1" s="387"/>
      <c r="G1" s="387"/>
      <c r="H1" s="387"/>
      <c r="I1" s="387"/>
      <c r="J1" s="387"/>
      <c r="K1" s="387"/>
      <c r="L1" s="387"/>
      <c r="M1" s="387"/>
      <c r="N1" s="387"/>
      <c r="O1" s="387"/>
      <c r="P1" s="387"/>
      <c r="Q1" s="387"/>
      <c r="R1" s="388"/>
      <c r="S1" s="388"/>
    </row>
    <row r="2" spans="1:19" ht="15.75" thickBot="1"/>
    <row r="3" spans="1:19" ht="15" customHeight="1" thickBot="1">
      <c r="A3" s="389" t="s">
        <v>449</v>
      </c>
      <c r="B3" s="391" t="s">
        <v>450</v>
      </c>
      <c r="C3" s="389" t="s">
        <v>451</v>
      </c>
      <c r="D3" s="392" t="s">
        <v>452</v>
      </c>
      <c r="E3" s="392" t="s">
        <v>453</v>
      </c>
      <c r="F3" s="392" t="s">
        <v>454</v>
      </c>
      <c r="G3" s="392" t="s">
        <v>455</v>
      </c>
      <c r="H3" s="392"/>
      <c r="I3" s="392"/>
      <c r="J3" s="392"/>
      <c r="K3" s="392"/>
      <c r="L3" s="392"/>
      <c r="M3" s="392"/>
      <c r="N3" s="392"/>
      <c r="O3" s="392" t="s">
        <v>456</v>
      </c>
      <c r="P3" s="393"/>
      <c r="Q3" s="393"/>
      <c r="R3" s="392" t="s">
        <v>457</v>
      </c>
      <c r="S3" s="393"/>
    </row>
    <row r="4" spans="1:19" ht="25.5" customHeight="1" thickBot="1">
      <c r="A4" s="389"/>
      <c r="B4" s="391"/>
      <c r="C4" s="389"/>
      <c r="D4" s="392"/>
      <c r="E4" s="392"/>
      <c r="F4" s="392"/>
      <c r="G4" s="392" t="s">
        <v>458</v>
      </c>
      <c r="H4" s="392"/>
      <c r="I4" s="392" t="s">
        <v>459</v>
      </c>
      <c r="J4" s="392"/>
      <c r="K4" s="392" t="s">
        <v>460</v>
      </c>
      <c r="L4" s="392"/>
      <c r="M4" s="392" t="s">
        <v>461</v>
      </c>
      <c r="N4" s="392"/>
      <c r="O4" s="392"/>
      <c r="P4" s="393"/>
      <c r="Q4" s="393"/>
      <c r="R4" s="393"/>
      <c r="S4" s="393"/>
    </row>
    <row r="5" spans="1:19" ht="30" customHeight="1" thickBot="1">
      <c r="A5" s="390"/>
      <c r="B5" s="390"/>
      <c r="C5" s="390"/>
      <c r="D5" s="390"/>
      <c r="E5" s="390"/>
      <c r="F5" s="390"/>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7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75" thickBot="1">
      <c r="A23" s="397" t="s">
        <v>468</v>
      </c>
      <c r="B23" s="398"/>
      <c r="C23" s="399"/>
      <c r="D23" s="400"/>
      <c r="E23" s="401"/>
      <c r="F23" s="402"/>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94" t="s">
        <v>469</v>
      </c>
      <c r="B25" s="395"/>
      <c r="C25" s="395"/>
      <c r="D25" s="395"/>
      <c r="E25" s="395"/>
      <c r="F25" s="395"/>
      <c r="G25" s="395"/>
      <c r="H25" s="395"/>
      <c r="I25" s="395"/>
      <c r="J25" s="395"/>
      <c r="K25" s="395"/>
      <c r="L25" s="395"/>
      <c r="M25" s="396"/>
    </row>
    <row r="26" spans="1:19" ht="15.75">
      <c r="A26" s="218" t="s">
        <v>470</v>
      </c>
      <c r="B26" s="219"/>
      <c r="C26" s="219"/>
      <c r="D26" s="219"/>
      <c r="E26" s="219"/>
      <c r="F26" s="219"/>
      <c r="G26" s="219"/>
      <c r="H26" s="219"/>
      <c r="I26" s="219"/>
      <c r="J26" s="219"/>
      <c r="K26" s="219"/>
      <c r="L26" s="219"/>
      <c r="M26" s="219"/>
    </row>
    <row r="27" spans="1:19" ht="15.75">
      <c r="A27" s="218" t="s">
        <v>471</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2" t="s">
        <v>9</v>
      </c>
      <c r="B3" s="272"/>
      <c r="C3" s="272"/>
      <c r="D3" s="272"/>
      <c r="E3" s="272"/>
      <c r="F3" s="272"/>
      <c r="G3" s="272"/>
      <c r="H3" s="272"/>
      <c r="I3" s="272"/>
      <c r="J3" s="272"/>
      <c r="K3" s="272"/>
      <c r="L3" s="272"/>
      <c r="M3" s="272"/>
      <c r="N3" s="272"/>
      <c r="O3" s="272"/>
      <c r="P3" s="272"/>
      <c r="Q3" s="272"/>
      <c r="R3" s="272"/>
      <c r="S3" s="272"/>
      <c r="T3" s="11"/>
      <c r="U3" s="11"/>
      <c r="V3" s="11"/>
      <c r="W3" s="11"/>
      <c r="X3" s="11"/>
      <c r="Y3" s="11"/>
      <c r="Z3" s="11"/>
      <c r="AA3" s="11"/>
      <c r="AB3" s="11"/>
    </row>
    <row r="4" spans="1:28" s="10" customFormat="1" ht="18.75">
      <c r="A4" s="272"/>
      <c r="B4" s="272"/>
      <c r="C4" s="272"/>
      <c r="D4" s="272"/>
      <c r="E4" s="272"/>
      <c r="F4" s="272"/>
      <c r="G4" s="272"/>
      <c r="H4" s="272"/>
      <c r="I4" s="272"/>
      <c r="J4" s="272"/>
      <c r="K4" s="272"/>
      <c r="L4" s="272"/>
      <c r="M4" s="272"/>
      <c r="N4" s="272"/>
      <c r="O4" s="272"/>
      <c r="P4" s="272"/>
      <c r="Q4" s="272"/>
      <c r="R4" s="272"/>
      <c r="S4" s="272"/>
      <c r="T4" s="11"/>
      <c r="U4" s="11"/>
      <c r="V4" s="11"/>
      <c r="W4" s="11"/>
      <c r="X4" s="11"/>
      <c r="Y4" s="11"/>
      <c r="Z4" s="11"/>
      <c r="AA4" s="11"/>
      <c r="AB4" s="11"/>
    </row>
    <row r="5" spans="1:28" s="10" customFormat="1" ht="18.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11"/>
      <c r="U5" s="11"/>
      <c r="V5" s="11"/>
      <c r="W5" s="11"/>
      <c r="X5" s="11"/>
      <c r="Y5" s="11"/>
      <c r="Z5" s="11"/>
      <c r="AA5" s="11"/>
      <c r="AB5" s="11"/>
    </row>
    <row r="6" spans="1:28" s="10" customFormat="1" ht="18.75">
      <c r="A6" s="270" t="s">
        <v>8</v>
      </c>
      <c r="B6" s="270"/>
      <c r="C6" s="270"/>
      <c r="D6" s="270"/>
      <c r="E6" s="270"/>
      <c r="F6" s="270"/>
      <c r="G6" s="270"/>
      <c r="H6" s="270"/>
      <c r="I6" s="270"/>
      <c r="J6" s="270"/>
      <c r="K6" s="270"/>
      <c r="L6" s="270"/>
      <c r="M6" s="270"/>
      <c r="N6" s="270"/>
      <c r="O6" s="270"/>
      <c r="P6" s="270"/>
      <c r="Q6" s="270"/>
      <c r="R6" s="270"/>
      <c r="S6" s="270"/>
      <c r="T6" s="11"/>
      <c r="U6" s="11"/>
      <c r="V6" s="11"/>
      <c r="W6" s="11"/>
      <c r="X6" s="11"/>
      <c r="Y6" s="11"/>
      <c r="Z6" s="11"/>
      <c r="AA6" s="11"/>
      <c r="AB6" s="11"/>
    </row>
    <row r="7" spans="1:28" s="10" customFormat="1" ht="18.75">
      <c r="A7" s="272"/>
      <c r="B7" s="272"/>
      <c r="C7" s="272"/>
      <c r="D7" s="272"/>
      <c r="E7" s="272"/>
      <c r="F7" s="272"/>
      <c r="G7" s="272"/>
      <c r="H7" s="272"/>
      <c r="I7" s="272"/>
      <c r="J7" s="272"/>
      <c r="K7" s="272"/>
      <c r="L7" s="272"/>
      <c r="M7" s="272"/>
      <c r="N7" s="272"/>
      <c r="O7" s="272"/>
      <c r="P7" s="272"/>
      <c r="Q7" s="272"/>
      <c r="R7" s="272"/>
      <c r="S7" s="272"/>
      <c r="T7" s="11"/>
      <c r="U7" s="11"/>
      <c r="V7" s="11"/>
      <c r="W7" s="11"/>
      <c r="X7" s="11"/>
      <c r="Y7" s="11"/>
      <c r="Z7" s="11"/>
      <c r="AA7" s="11"/>
      <c r="AB7" s="11"/>
    </row>
    <row r="8" spans="1:28" s="10" customFormat="1" ht="18.75">
      <c r="A8" s="281" t="str">
        <f>' 1. паспорт местополож'!A8:C8</f>
        <v>J_ДВОСТ-399</v>
      </c>
      <c r="B8" s="281"/>
      <c r="C8" s="281"/>
      <c r="D8" s="281"/>
      <c r="E8" s="281"/>
      <c r="F8" s="281"/>
      <c r="G8" s="281"/>
      <c r="H8" s="281"/>
      <c r="I8" s="281"/>
      <c r="J8" s="281"/>
      <c r="K8" s="281"/>
      <c r="L8" s="281"/>
      <c r="M8" s="281"/>
      <c r="N8" s="281"/>
      <c r="O8" s="281"/>
      <c r="P8" s="281"/>
      <c r="Q8" s="281"/>
      <c r="R8" s="281"/>
      <c r="S8" s="281"/>
      <c r="T8" s="11"/>
      <c r="U8" s="11"/>
      <c r="V8" s="11"/>
      <c r="W8" s="11"/>
      <c r="X8" s="11"/>
      <c r="Y8" s="11"/>
      <c r="Z8" s="11"/>
      <c r="AA8" s="11"/>
      <c r="AB8" s="11"/>
    </row>
    <row r="9" spans="1:28" s="10" customFormat="1" ht="18.75">
      <c r="A9" s="270" t="s">
        <v>7</v>
      </c>
      <c r="B9" s="270"/>
      <c r="C9" s="270"/>
      <c r="D9" s="270"/>
      <c r="E9" s="270"/>
      <c r="F9" s="270"/>
      <c r="G9" s="270"/>
      <c r="H9" s="270"/>
      <c r="I9" s="270"/>
      <c r="J9" s="270"/>
      <c r="K9" s="270"/>
      <c r="L9" s="270"/>
      <c r="M9" s="270"/>
      <c r="N9" s="270"/>
      <c r="O9" s="270"/>
      <c r="P9" s="270"/>
      <c r="Q9" s="270"/>
      <c r="R9" s="270"/>
      <c r="S9" s="27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81" t="str">
        <f>' 1. паспорт местополож'!A11:C11</f>
        <v>Техническое перевооружение объекта "Оборудование ТП-32 " г. Хабаровск  (инв.№ 041266/Э216)</v>
      </c>
      <c r="B11" s="281"/>
      <c r="C11" s="281"/>
      <c r="D11" s="281"/>
      <c r="E11" s="281"/>
      <c r="F11" s="281"/>
      <c r="G11" s="281"/>
      <c r="H11" s="281"/>
      <c r="I11" s="281"/>
      <c r="J11" s="281"/>
      <c r="K11" s="281"/>
      <c r="L11" s="281"/>
      <c r="M11" s="281"/>
      <c r="N11" s="281"/>
      <c r="O11" s="281"/>
      <c r="P11" s="281"/>
      <c r="Q11" s="281"/>
      <c r="R11" s="281"/>
      <c r="S11" s="281"/>
      <c r="T11" s="6"/>
      <c r="U11" s="6"/>
      <c r="V11" s="6"/>
      <c r="W11" s="6"/>
      <c r="X11" s="6"/>
      <c r="Y11" s="6"/>
      <c r="Z11" s="6"/>
      <c r="AA11" s="6"/>
      <c r="AB11" s="6"/>
    </row>
    <row r="12" spans="1:28" s="2" customFormat="1" ht="15" customHeight="1">
      <c r="A12" s="270" t="s">
        <v>5</v>
      </c>
      <c r="B12" s="270"/>
      <c r="C12" s="270"/>
      <c r="D12" s="270"/>
      <c r="E12" s="270"/>
      <c r="F12" s="270"/>
      <c r="G12" s="270"/>
      <c r="H12" s="270"/>
      <c r="I12" s="270"/>
      <c r="J12" s="270"/>
      <c r="K12" s="270"/>
      <c r="L12" s="270"/>
      <c r="M12" s="270"/>
      <c r="N12" s="270"/>
      <c r="O12" s="270"/>
      <c r="P12" s="270"/>
      <c r="Q12" s="270"/>
      <c r="R12" s="270"/>
      <c r="S12" s="270"/>
      <c r="T12" s="4"/>
      <c r="U12" s="4"/>
      <c r="V12" s="4"/>
      <c r="W12" s="4"/>
      <c r="X12" s="4"/>
      <c r="Y12" s="4"/>
      <c r="Z12" s="4"/>
      <c r="AA12" s="4"/>
      <c r="AB12" s="4"/>
    </row>
    <row r="13" spans="1:28" s="2" customFormat="1" ht="15" customHeight="1">
      <c r="A13" s="270"/>
      <c r="B13" s="270"/>
      <c r="C13" s="270"/>
      <c r="D13" s="270"/>
      <c r="E13" s="270"/>
      <c r="F13" s="270"/>
      <c r="G13" s="270"/>
      <c r="H13" s="270"/>
      <c r="I13" s="270"/>
      <c r="J13" s="270"/>
      <c r="K13" s="270"/>
      <c r="L13" s="270"/>
      <c r="M13" s="270"/>
      <c r="N13" s="270"/>
      <c r="O13" s="270"/>
      <c r="P13" s="270"/>
      <c r="Q13" s="270"/>
      <c r="R13" s="270"/>
      <c r="S13" s="270"/>
      <c r="T13" s="3"/>
      <c r="U13" s="3"/>
      <c r="V13" s="3"/>
      <c r="W13" s="3"/>
      <c r="X13" s="3"/>
      <c r="Y13" s="3"/>
    </row>
    <row r="14" spans="1:28" s="2" customFormat="1" ht="43.5" customHeight="1">
      <c r="A14" s="271" t="s">
        <v>195</v>
      </c>
      <c r="B14" s="271"/>
      <c r="C14" s="271"/>
      <c r="D14" s="271"/>
      <c r="E14" s="271"/>
      <c r="F14" s="271"/>
      <c r="G14" s="271"/>
      <c r="H14" s="271"/>
      <c r="I14" s="271"/>
      <c r="J14" s="271"/>
      <c r="K14" s="271"/>
      <c r="L14" s="271"/>
      <c r="M14" s="271"/>
      <c r="N14" s="271"/>
      <c r="O14" s="271"/>
      <c r="P14" s="271"/>
      <c r="Q14" s="271"/>
      <c r="R14" s="271"/>
      <c r="S14" s="271"/>
      <c r="T14" s="5"/>
      <c r="U14" s="5"/>
      <c r="V14" s="5"/>
      <c r="W14" s="5"/>
      <c r="X14" s="5"/>
      <c r="Y14" s="5"/>
      <c r="Z14" s="5"/>
      <c r="AA14" s="5"/>
      <c r="AB14" s="5"/>
    </row>
    <row r="15" spans="1:28" s="2" customFormat="1" ht="15" customHeight="1">
      <c r="A15" s="280"/>
      <c r="B15" s="280"/>
      <c r="C15" s="280"/>
      <c r="D15" s="280"/>
      <c r="E15" s="280"/>
      <c r="F15" s="280"/>
      <c r="G15" s="280"/>
      <c r="H15" s="280"/>
      <c r="I15" s="280"/>
      <c r="J15" s="280"/>
      <c r="K15" s="280"/>
      <c r="L15" s="280"/>
      <c r="M15" s="280"/>
      <c r="N15" s="280"/>
      <c r="O15" s="280"/>
      <c r="P15" s="280"/>
      <c r="Q15" s="280"/>
      <c r="R15" s="280"/>
      <c r="S15" s="280"/>
      <c r="T15" s="3"/>
      <c r="U15" s="3"/>
      <c r="V15" s="3"/>
      <c r="W15" s="3"/>
      <c r="X15" s="3"/>
      <c r="Y15" s="3"/>
    </row>
    <row r="16" spans="1:28" s="2" customFormat="1" ht="78" customHeight="1">
      <c r="A16" s="277" t="s">
        <v>4</v>
      </c>
      <c r="B16" s="276" t="s">
        <v>54</v>
      </c>
      <c r="C16" s="278" t="s">
        <v>142</v>
      </c>
      <c r="D16" s="276" t="s">
        <v>141</v>
      </c>
      <c r="E16" s="276" t="s">
        <v>53</v>
      </c>
      <c r="F16" s="276" t="s">
        <v>52</v>
      </c>
      <c r="G16" s="276" t="s">
        <v>137</v>
      </c>
      <c r="H16" s="276" t="s">
        <v>51</v>
      </c>
      <c r="I16" s="276" t="s">
        <v>50</v>
      </c>
      <c r="J16" s="276" t="s">
        <v>49</v>
      </c>
      <c r="K16" s="276" t="s">
        <v>48</v>
      </c>
      <c r="L16" s="276" t="s">
        <v>47</v>
      </c>
      <c r="M16" s="276" t="s">
        <v>46</v>
      </c>
      <c r="N16" s="276" t="s">
        <v>45</v>
      </c>
      <c r="O16" s="276" t="s">
        <v>44</v>
      </c>
      <c r="P16" s="276" t="s">
        <v>43</v>
      </c>
      <c r="Q16" s="276" t="s">
        <v>140</v>
      </c>
      <c r="R16" s="276"/>
      <c r="S16" s="276" t="s">
        <v>189</v>
      </c>
      <c r="T16" s="3"/>
      <c r="U16" s="3"/>
      <c r="V16" s="3"/>
      <c r="W16" s="3"/>
      <c r="X16" s="3"/>
      <c r="Y16" s="3"/>
    </row>
    <row r="17" spans="1:28" s="2" customFormat="1" ht="256.5" customHeight="1">
      <c r="A17" s="277"/>
      <c r="B17" s="276"/>
      <c r="C17" s="279"/>
      <c r="D17" s="276"/>
      <c r="E17" s="276"/>
      <c r="F17" s="276"/>
      <c r="G17" s="276"/>
      <c r="H17" s="276"/>
      <c r="I17" s="276"/>
      <c r="J17" s="276"/>
      <c r="K17" s="276"/>
      <c r="L17" s="276"/>
      <c r="M17" s="276"/>
      <c r="N17" s="276"/>
      <c r="O17" s="276"/>
      <c r="P17" s="276"/>
      <c r="Q17" s="79" t="s">
        <v>138</v>
      </c>
      <c r="R17" s="80" t="s">
        <v>139</v>
      </c>
      <c r="S17" s="27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T20" sqref="T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row>
    <row r="2" spans="1:20" s="10" customFormat="1">
      <c r="A2" s="15"/>
      <c r="H2" s="14"/>
    </row>
    <row r="3" spans="1:20" s="10" customFormat="1">
      <c r="A3" s="272" t="s">
        <v>9</v>
      </c>
      <c r="B3" s="272"/>
      <c r="C3" s="272"/>
      <c r="D3" s="272"/>
      <c r="E3" s="272"/>
      <c r="F3" s="272"/>
      <c r="G3" s="272"/>
      <c r="H3" s="272"/>
      <c r="I3" s="272"/>
      <c r="J3" s="272"/>
      <c r="K3" s="272"/>
      <c r="L3" s="272"/>
      <c r="M3" s="272"/>
      <c r="N3" s="272"/>
      <c r="O3" s="272"/>
      <c r="P3" s="272"/>
      <c r="Q3" s="272"/>
      <c r="R3" s="272"/>
      <c r="S3" s="272"/>
      <c r="T3" s="272"/>
    </row>
    <row r="4" spans="1:20" s="10" customFormat="1">
      <c r="A4" s="272"/>
      <c r="B4" s="272"/>
      <c r="C4" s="272"/>
      <c r="D4" s="272"/>
      <c r="E4" s="272"/>
      <c r="F4" s="272"/>
      <c r="G4" s="272"/>
      <c r="H4" s="272"/>
      <c r="I4" s="272"/>
      <c r="J4" s="272"/>
      <c r="K4" s="272"/>
      <c r="L4" s="272"/>
      <c r="M4" s="272"/>
      <c r="N4" s="272"/>
      <c r="O4" s="272"/>
      <c r="P4" s="272"/>
      <c r="Q4" s="272"/>
      <c r="R4" s="272"/>
      <c r="S4" s="272"/>
      <c r="T4" s="272"/>
    </row>
    <row r="5" spans="1:20" s="10" customFormat="1" ht="18.75" customHeight="1">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row>
    <row r="6" spans="1:20" s="10" customFormat="1" ht="18.75" customHeight="1">
      <c r="A6" s="270" t="s">
        <v>8</v>
      </c>
      <c r="B6" s="270"/>
      <c r="C6" s="270"/>
      <c r="D6" s="270"/>
      <c r="E6" s="270"/>
      <c r="F6" s="270"/>
      <c r="G6" s="270"/>
      <c r="H6" s="270"/>
      <c r="I6" s="270"/>
      <c r="J6" s="270"/>
      <c r="K6" s="270"/>
      <c r="L6" s="270"/>
      <c r="M6" s="270"/>
      <c r="N6" s="270"/>
      <c r="O6" s="270"/>
      <c r="P6" s="270"/>
      <c r="Q6" s="270"/>
      <c r="R6" s="270"/>
      <c r="S6" s="270"/>
      <c r="T6" s="270"/>
    </row>
    <row r="7" spans="1:20" s="10" customFormat="1">
      <c r="A7" s="272"/>
      <c r="B7" s="272"/>
      <c r="C7" s="272"/>
      <c r="D7" s="272"/>
      <c r="E7" s="272"/>
      <c r="F7" s="272"/>
      <c r="G7" s="272"/>
      <c r="H7" s="272"/>
      <c r="I7" s="272"/>
      <c r="J7" s="272"/>
      <c r="K7" s="272"/>
      <c r="L7" s="272"/>
      <c r="M7" s="272"/>
      <c r="N7" s="272"/>
      <c r="O7" s="272"/>
      <c r="P7" s="272"/>
      <c r="Q7" s="272"/>
      <c r="R7" s="272"/>
      <c r="S7" s="272"/>
      <c r="T7" s="272"/>
    </row>
    <row r="8" spans="1:20" s="10" customFormat="1" ht="18.75" customHeight="1">
      <c r="A8" s="281" t="str">
        <f>' 1. паспорт местополож'!A8:C8</f>
        <v>J_ДВОСТ-399</v>
      </c>
      <c r="B8" s="281"/>
      <c r="C8" s="281"/>
      <c r="D8" s="281"/>
      <c r="E8" s="281"/>
      <c r="F8" s="281"/>
      <c r="G8" s="281"/>
      <c r="H8" s="281"/>
      <c r="I8" s="281"/>
      <c r="J8" s="281"/>
      <c r="K8" s="281"/>
      <c r="L8" s="281"/>
      <c r="M8" s="281"/>
      <c r="N8" s="281"/>
      <c r="O8" s="281"/>
      <c r="P8" s="281"/>
      <c r="Q8" s="281"/>
      <c r="R8" s="281"/>
      <c r="S8" s="281"/>
      <c r="T8" s="281"/>
    </row>
    <row r="9" spans="1:20" s="10" customFormat="1" ht="18.75" customHeight="1">
      <c r="A9" s="270" t="s">
        <v>7</v>
      </c>
      <c r="B9" s="270"/>
      <c r="C9" s="270"/>
      <c r="D9" s="270"/>
      <c r="E9" s="270"/>
      <c r="F9" s="270"/>
      <c r="G9" s="270"/>
      <c r="H9" s="270"/>
      <c r="I9" s="270"/>
      <c r="J9" s="270"/>
      <c r="K9" s="270"/>
      <c r="L9" s="270"/>
      <c r="M9" s="270"/>
      <c r="N9" s="270"/>
      <c r="O9" s="270"/>
      <c r="P9" s="270"/>
      <c r="Q9" s="270"/>
      <c r="R9" s="270"/>
      <c r="S9" s="270"/>
      <c r="T9" s="270"/>
    </row>
    <row r="10" spans="1:20" s="7" customFormat="1" ht="15.75" customHeight="1">
      <c r="A10" s="286"/>
      <c r="B10" s="286"/>
      <c r="C10" s="286"/>
      <c r="D10" s="286"/>
      <c r="E10" s="286"/>
      <c r="F10" s="286"/>
      <c r="G10" s="286"/>
      <c r="H10" s="286"/>
      <c r="I10" s="286"/>
      <c r="J10" s="286"/>
      <c r="K10" s="286"/>
      <c r="L10" s="286"/>
      <c r="M10" s="286"/>
      <c r="N10" s="286"/>
      <c r="O10" s="286"/>
      <c r="P10" s="286"/>
      <c r="Q10" s="286"/>
      <c r="R10" s="286"/>
      <c r="S10" s="286"/>
      <c r="T10" s="286"/>
    </row>
    <row r="11" spans="1:20" s="2" customFormat="1">
      <c r="A11" s="281" t="str">
        <f>' 1. паспорт местополож'!A11:C11</f>
        <v>Техническое перевооружение объекта "Оборудование ТП-32 " г. Хабаровск  (инв.№ 041266/Э216)</v>
      </c>
      <c r="B11" s="281"/>
      <c r="C11" s="281"/>
      <c r="D11" s="281"/>
      <c r="E11" s="281"/>
      <c r="F11" s="281"/>
      <c r="G11" s="281"/>
      <c r="H11" s="281"/>
      <c r="I11" s="281"/>
      <c r="J11" s="281"/>
      <c r="K11" s="281"/>
      <c r="L11" s="281"/>
      <c r="M11" s="281"/>
      <c r="N11" s="281"/>
      <c r="O11" s="281"/>
      <c r="P11" s="281"/>
      <c r="Q11" s="281"/>
      <c r="R11" s="281"/>
      <c r="S11" s="281"/>
      <c r="T11" s="281"/>
    </row>
    <row r="12" spans="1:20" s="2" customFormat="1" ht="15" customHeight="1">
      <c r="A12" s="270" t="s">
        <v>5</v>
      </c>
      <c r="B12" s="270"/>
      <c r="C12" s="270"/>
      <c r="D12" s="270"/>
      <c r="E12" s="270"/>
      <c r="F12" s="270"/>
      <c r="G12" s="270"/>
      <c r="H12" s="270"/>
      <c r="I12" s="270"/>
      <c r="J12" s="270"/>
      <c r="K12" s="270"/>
      <c r="L12" s="270"/>
      <c r="M12" s="270"/>
      <c r="N12" s="270"/>
      <c r="O12" s="270"/>
      <c r="P12" s="270"/>
      <c r="Q12" s="270"/>
      <c r="R12" s="270"/>
      <c r="S12" s="270"/>
      <c r="T12" s="270"/>
    </row>
    <row r="13" spans="1:20" s="2" customFormat="1" ht="15" customHeight="1">
      <c r="A13" s="270"/>
      <c r="B13" s="270"/>
      <c r="C13" s="270"/>
      <c r="D13" s="270"/>
      <c r="E13" s="270"/>
      <c r="F13" s="270"/>
      <c r="G13" s="270"/>
      <c r="H13" s="270"/>
      <c r="I13" s="270"/>
      <c r="J13" s="270"/>
      <c r="K13" s="270"/>
      <c r="L13" s="270"/>
      <c r="M13" s="270"/>
      <c r="N13" s="270"/>
      <c r="O13" s="270"/>
      <c r="P13" s="270"/>
      <c r="Q13" s="270"/>
      <c r="R13" s="270"/>
      <c r="S13" s="270"/>
      <c r="T13" s="270"/>
    </row>
    <row r="14" spans="1:20" s="2" customFormat="1" ht="15" customHeight="1">
      <c r="A14" s="281" t="s">
        <v>200</v>
      </c>
      <c r="B14" s="281"/>
      <c r="C14" s="281"/>
      <c r="D14" s="281"/>
      <c r="E14" s="281"/>
      <c r="F14" s="281"/>
      <c r="G14" s="281"/>
      <c r="H14" s="281"/>
      <c r="I14" s="281"/>
      <c r="J14" s="281"/>
      <c r="K14" s="281"/>
      <c r="L14" s="281"/>
      <c r="M14" s="281"/>
      <c r="N14" s="281"/>
      <c r="O14" s="281"/>
      <c r="P14" s="281"/>
      <c r="Q14" s="281"/>
      <c r="R14" s="281"/>
      <c r="S14" s="281"/>
      <c r="T14" s="281"/>
    </row>
    <row r="15" spans="1:20" s="36" customFormat="1" ht="21" customHeight="1">
      <c r="A15" s="287"/>
      <c r="B15" s="287"/>
      <c r="C15" s="287"/>
      <c r="D15" s="287"/>
      <c r="E15" s="287"/>
      <c r="F15" s="287"/>
      <c r="G15" s="287"/>
      <c r="H15" s="287"/>
      <c r="I15" s="287"/>
      <c r="J15" s="287"/>
      <c r="K15" s="287"/>
      <c r="L15" s="287"/>
      <c r="M15" s="287"/>
      <c r="N15" s="287"/>
      <c r="O15" s="287"/>
      <c r="P15" s="287"/>
      <c r="Q15" s="287"/>
      <c r="R15" s="287"/>
      <c r="S15" s="287"/>
      <c r="T15" s="287"/>
    </row>
    <row r="16" spans="1:20" ht="46.5" customHeight="1">
      <c r="A16" s="284" t="s">
        <v>4</v>
      </c>
      <c r="B16" s="283" t="s">
        <v>116</v>
      </c>
      <c r="C16" s="283"/>
      <c r="D16" s="283" t="s">
        <v>76</v>
      </c>
      <c r="E16" s="283" t="s">
        <v>223</v>
      </c>
      <c r="F16" s="283"/>
      <c r="G16" s="283" t="s">
        <v>127</v>
      </c>
      <c r="H16" s="283"/>
      <c r="I16" s="283" t="s">
        <v>75</v>
      </c>
      <c r="J16" s="283"/>
      <c r="K16" s="283" t="s">
        <v>74</v>
      </c>
      <c r="L16" s="283" t="s">
        <v>73</v>
      </c>
      <c r="M16" s="283"/>
      <c r="N16" s="283" t="s">
        <v>230</v>
      </c>
      <c r="O16" s="283"/>
      <c r="P16" s="283" t="s">
        <v>72</v>
      </c>
      <c r="Q16" s="285" t="s">
        <v>71</v>
      </c>
      <c r="R16" s="285"/>
      <c r="S16" s="285" t="s">
        <v>70</v>
      </c>
      <c r="T16" s="285"/>
    </row>
    <row r="17" spans="1:113" ht="109.5" customHeight="1">
      <c r="A17" s="284"/>
      <c r="B17" s="283"/>
      <c r="C17" s="283"/>
      <c r="D17" s="283"/>
      <c r="E17" s="283"/>
      <c r="F17" s="283"/>
      <c r="G17" s="283"/>
      <c r="H17" s="283"/>
      <c r="I17" s="283"/>
      <c r="J17" s="283"/>
      <c r="K17" s="283"/>
      <c r="L17" s="283"/>
      <c r="M17" s="283"/>
      <c r="N17" s="283"/>
      <c r="O17" s="283"/>
      <c r="P17" s="283"/>
      <c r="Q17" s="81" t="s">
        <v>69</v>
      </c>
      <c r="R17" s="81" t="s">
        <v>199</v>
      </c>
      <c r="S17" s="81" t="s">
        <v>68</v>
      </c>
      <c r="T17" s="81" t="s">
        <v>67</v>
      </c>
    </row>
    <row r="18" spans="1:113" ht="51.75" customHeight="1">
      <c r="A18" s="284"/>
      <c r="B18" s="82" t="s">
        <v>65</v>
      </c>
      <c r="C18" s="82" t="s">
        <v>66</v>
      </c>
      <c r="D18" s="283"/>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1" customFormat="1" ht="107.25" customHeight="1">
      <c r="A20" s="250">
        <v>1</v>
      </c>
      <c r="B20" s="250" t="s">
        <v>496</v>
      </c>
      <c r="C20" s="250" t="s">
        <v>497</v>
      </c>
      <c r="D20" s="250" t="s">
        <v>61</v>
      </c>
      <c r="E20" s="250" t="s">
        <v>491</v>
      </c>
      <c r="F20" s="250" t="s">
        <v>489</v>
      </c>
      <c r="G20" s="250" t="str">
        <f>B20</f>
        <v>ТП-32</v>
      </c>
      <c r="H20" s="250" t="s">
        <v>497</v>
      </c>
      <c r="I20" s="250">
        <v>1977</v>
      </c>
      <c r="J20" s="250">
        <v>2020</v>
      </c>
      <c r="K20" s="250">
        <f>I20</f>
        <v>1977</v>
      </c>
      <c r="L20" s="250">
        <v>6</v>
      </c>
      <c r="M20" s="250">
        <f>L20</f>
        <v>6</v>
      </c>
      <c r="N20" s="250">
        <v>1.26</v>
      </c>
      <c r="O20" s="250">
        <v>1.26</v>
      </c>
      <c r="P20" s="250" t="s">
        <v>136</v>
      </c>
      <c r="Q20" s="250" t="s">
        <v>136</v>
      </c>
      <c r="R20" s="250" t="s">
        <v>136</v>
      </c>
      <c r="S20" s="250" t="s">
        <v>492</v>
      </c>
      <c r="T20" s="250" t="s">
        <v>490</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2" t="s">
        <v>228</v>
      </c>
      <c r="C24" s="282"/>
      <c r="D24" s="282"/>
      <c r="E24" s="282"/>
      <c r="F24" s="282"/>
      <c r="G24" s="282"/>
      <c r="H24" s="282"/>
      <c r="I24" s="282"/>
      <c r="J24" s="282"/>
      <c r="K24" s="282"/>
      <c r="L24" s="282"/>
      <c r="M24" s="282"/>
      <c r="N24" s="282"/>
      <c r="O24" s="282"/>
      <c r="P24" s="282"/>
      <c r="Q24" s="282"/>
      <c r="R24" s="282"/>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2" t="s">
        <v>9</v>
      </c>
      <c r="F3" s="272"/>
      <c r="G3" s="272"/>
      <c r="H3" s="272"/>
      <c r="I3" s="272"/>
      <c r="J3" s="272"/>
      <c r="K3" s="272"/>
      <c r="L3" s="272"/>
      <c r="M3" s="272"/>
      <c r="N3" s="272"/>
      <c r="O3" s="272"/>
      <c r="P3" s="272"/>
      <c r="Q3" s="272"/>
      <c r="R3" s="272"/>
      <c r="S3" s="272"/>
      <c r="T3" s="272"/>
      <c r="U3" s="272"/>
      <c r="V3" s="272"/>
      <c r="W3" s="272"/>
      <c r="X3" s="272"/>
      <c r="Y3" s="27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10" customFormat="1" ht="18.75" customHeight="1">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81" t="str">
        <f>' 1. паспорт местополож'!A8:C8</f>
        <v>J_ДВОСТ-399</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row>
    <row r="9" spans="1:27" s="10" customFormat="1" ht="18.75" customHeight="1">
      <c r="E9" s="270" t="s">
        <v>7</v>
      </c>
      <c r="F9" s="270"/>
      <c r="G9" s="270"/>
      <c r="H9" s="270"/>
      <c r="I9" s="270"/>
      <c r="J9" s="270"/>
      <c r="K9" s="270"/>
      <c r="L9" s="270"/>
      <c r="M9" s="270"/>
      <c r="N9" s="270"/>
      <c r="O9" s="270"/>
      <c r="P9" s="270"/>
      <c r="Q9" s="270"/>
      <c r="R9" s="270"/>
      <c r="S9" s="270"/>
      <c r="T9" s="270"/>
      <c r="U9" s="270"/>
      <c r="V9" s="270"/>
      <c r="W9" s="270"/>
      <c r="X9" s="270"/>
      <c r="Y9" s="27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81" t="str">
        <f>' 1. паспорт местополож'!A11:C11</f>
        <v>Техническое перевооружение объекта "Оборудование ТП-32 " г. Хабаровск  (инв.№ 041266/Э216)</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row>
    <row r="12" spans="1:27" s="2" customFormat="1" ht="15" customHeight="1">
      <c r="A12" s="114"/>
      <c r="B12" s="114"/>
      <c r="C12" s="114"/>
      <c r="D12" s="114"/>
      <c r="E12" s="270" t="s">
        <v>5</v>
      </c>
      <c r="F12" s="270"/>
      <c r="G12" s="270"/>
      <c r="H12" s="270"/>
      <c r="I12" s="270"/>
      <c r="J12" s="270"/>
      <c r="K12" s="270"/>
      <c r="L12" s="270"/>
      <c r="M12" s="270"/>
      <c r="N12" s="270"/>
      <c r="O12" s="270"/>
      <c r="P12" s="270"/>
      <c r="Q12" s="270"/>
      <c r="R12" s="270"/>
      <c r="S12" s="270"/>
      <c r="T12" s="270"/>
      <c r="U12" s="270"/>
      <c r="V12" s="270"/>
      <c r="W12" s="270"/>
      <c r="X12" s="270"/>
      <c r="Y12" s="27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81"/>
      <c r="F14" s="281"/>
      <c r="G14" s="281"/>
      <c r="H14" s="281"/>
      <c r="I14" s="281"/>
      <c r="J14" s="281"/>
      <c r="K14" s="281"/>
      <c r="L14" s="281"/>
      <c r="M14" s="281"/>
      <c r="N14" s="281"/>
      <c r="O14" s="281"/>
      <c r="P14" s="281"/>
      <c r="Q14" s="281"/>
      <c r="R14" s="281"/>
      <c r="S14" s="281"/>
      <c r="T14" s="281"/>
      <c r="U14" s="281"/>
      <c r="V14" s="281"/>
      <c r="W14" s="281"/>
      <c r="X14" s="281"/>
      <c r="Y14" s="281"/>
      <c r="Z14" s="114"/>
      <c r="AA14" s="114"/>
    </row>
    <row r="15" spans="1:27" ht="25.5" customHeight="1">
      <c r="A15" s="281" t="s">
        <v>202</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row>
    <row r="16" spans="1:27" s="36" customFormat="1" ht="21" customHeight="1"/>
    <row r="17" spans="1:27" ht="15.75" customHeight="1">
      <c r="A17" s="288" t="s">
        <v>4</v>
      </c>
      <c r="B17" s="291" t="s">
        <v>207</v>
      </c>
      <c r="C17" s="292"/>
      <c r="D17" s="291" t="s">
        <v>209</v>
      </c>
      <c r="E17" s="292"/>
      <c r="F17" s="295" t="s">
        <v>48</v>
      </c>
      <c r="G17" s="296"/>
      <c r="H17" s="296"/>
      <c r="I17" s="297"/>
      <c r="J17" s="288" t="s">
        <v>210</v>
      </c>
      <c r="K17" s="291" t="s">
        <v>211</v>
      </c>
      <c r="L17" s="292"/>
      <c r="M17" s="291" t="s">
        <v>212</v>
      </c>
      <c r="N17" s="292"/>
      <c r="O17" s="291" t="s">
        <v>201</v>
      </c>
      <c r="P17" s="292"/>
      <c r="Q17" s="291" t="s">
        <v>81</v>
      </c>
      <c r="R17" s="292"/>
      <c r="S17" s="288" t="s">
        <v>80</v>
      </c>
      <c r="T17" s="288" t="s">
        <v>213</v>
      </c>
      <c r="U17" s="288" t="s">
        <v>208</v>
      </c>
      <c r="V17" s="291" t="s">
        <v>79</v>
      </c>
      <c r="W17" s="292"/>
      <c r="X17" s="295" t="s">
        <v>71</v>
      </c>
      <c r="Y17" s="296"/>
      <c r="Z17" s="295" t="s">
        <v>70</v>
      </c>
      <c r="AA17" s="296"/>
    </row>
    <row r="18" spans="1:27" ht="192.75" customHeight="1">
      <c r="A18" s="289"/>
      <c r="B18" s="293"/>
      <c r="C18" s="294"/>
      <c r="D18" s="293"/>
      <c r="E18" s="294"/>
      <c r="F18" s="295" t="s">
        <v>78</v>
      </c>
      <c r="G18" s="297"/>
      <c r="H18" s="295" t="s">
        <v>77</v>
      </c>
      <c r="I18" s="297"/>
      <c r="J18" s="290"/>
      <c r="K18" s="293"/>
      <c r="L18" s="294"/>
      <c r="M18" s="293"/>
      <c r="N18" s="294"/>
      <c r="O18" s="293"/>
      <c r="P18" s="294"/>
      <c r="Q18" s="293"/>
      <c r="R18" s="294"/>
      <c r="S18" s="290"/>
      <c r="T18" s="290"/>
      <c r="U18" s="290"/>
      <c r="V18" s="293"/>
      <c r="W18" s="294"/>
      <c r="X18" s="81" t="s">
        <v>69</v>
      </c>
      <c r="Y18" s="81" t="s">
        <v>199</v>
      </c>
      <c r="Z18" s="81" t="s">
        <v>68</v>
      </c>
      <c r="AA18" s="81" t="s">
        <v>67</v>
      </c>
    </row>
    <row r="19" spans="1:27" ht="60" customHeight="1">
      <c r="A19" s="29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69" t="str">
        <f>' 1. паспорт местополож'!A1:C1</f>
        <v>Год раскрытия информации: 2019 год</v>
      </c>
      <c r="B1" s="269"/>
      <c r="C1" s="26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2" t="s">
        <v>9</v>
      </c>
      <c r="B3" s="272"/>
      <c r="C3" s="272"/>
      <c r="D3" s="11"/>
      <c r="E3" s="11"/>
      <c r="F3" s="11"/>
      <c r="G3" s="11"/>
      <c r="H3" s="11"/>
      <c r="I3" s="11"/>
      <c r="J3" s="11"/>
      <c r="K3" s="11"/>
      <c r="L3" s="11"/>
      <c r="M3" s="11"/>
      <c r="N3" s="11"/>
      <c r="O3" s="11"/>
      <c r="P3" s="11"/>
      <c r="Q3" s="11"/>
      <c r="R3" s="11"/>
      <c r="S3" s="11"/>
      <c r="T3" s="11"/>
    </row>
    <row r="4" spans="1:28" s="10" customFormat="1" ht="18.75">
      <c r="A4" s="272"/>
      <c r="B4" s="272"/>
      <c r="C4" s="272"/>
      <c r="D4" s="12"/>
      <c r="E4" s="12"/>
      <c r="F4" s="12"/>
      <c r="G4" s="11"/>
      <c r="H4" s="11"/>
      <c r="I4" s="11"/>
      <c r="J4" s="11"/>
      <c r="K4" s="11"/>
      <c r="L4" s="11"/>
      <c r="M4" s="11"/>
      <c r="N4" s="11"/>
      <c r="O4" s="11"/>
      <c r="P4" s="11"/>
      <c r="Q4" s="11"/>
      <c r="R4" s="11"/>
      <c r="S4" s="11"/>
      <c r="T4" s="11"/>
    </row>
    <row r="5" spans="1:28" s="10" customFormat="1" ht="18.75">
      <c r="A5" s="27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3"/>
      <c r="C5" s="273"/>
      <c r="D5" s="6"/>
      <c r="E5" s="6"/>
      <c r="F5" s="6"/>
      <c r="G5" s="11"/>
      <c r="H5" s="11"/>
      <c r="I5" s="11"/>
      <c r="J5" s="11"/>
      <c r="K5" s="11"/>
      <c r="L5" s="11"/>
      <c r="M5" s="11"/>
      <c r="N5" s="11"/>
      <c r="O5" s="11"/>
      <c r="P5" s="11"/>
      <c r="Q5" s="11"/>
      <c r="R5" s="11"/>
      <c r="S5" s="11"/>
      <c r="T5" s="11"/>
    </row>
    <row r="6" spans="1:28" s="10" customFormat="1" ht="18.75">
      <c r="A6" s="270" t="s">
        <v>8</v>
      </c>
      <c r="B6" s="270"/>
      <c r="C6" s="270"/>
      <c r="D6" s="4"/>
      <c r="E6" s="4"/>
      <c r="F6" s="4"/>
      <c r="G6" s="11"/>
      <c r="H6" s="11"/>
      <c r="I6" s="11"/>
      <c r="J6" s="11"/>
      <c r="K6" s="11"/>
      <c r="L6" s="11"/>
      <c r="M6" s="11"/>
      <c r="N6" s="11"/>
      <c r="O6" s="11"/>
      <c r="P6" s="11"/>
      <c r="Q6" s="11"/>
      <c r="R6" s="11"/>
      <c r="S6" s="11"/>
      <c r="T6" s="11"/>
    </row>
    <row r="7" spans="1:28" s="10" customFormat="1" ht="18.75">
      <c r="A7" s="272"/>
      <c r="B7" s="272"/>
      <c r="C7" s="272"/>
      <c r="D7" s="12"/>
      <c r="E7" s="12"/>
      <c r="F7" s="12"/>
      <c r="G7" s="11"/>
      <c r="H7" s="11"/>
      <c r="I7" s="11"/>
      <c r="J7" s="11"/>
      <c r="K7" s="11"/>
      <c r="L7" s="11"/>
      <c r="M7" s="11"/>
      <c r="N7" s="11"/>
      <c r="O7" s="11"/>
      <c r="P7" s="11"/>
      <c r="Q7" s="11"/>
      <c r="R7" s="11"/>
      <c r="S7" s="11"/>
      <c r="T7" s="11"/>
    </row>
    <row r="8" spans="1:28" s="10" customFormat="1" ht="18.75">
      <c r="A8" s="281" t="str">
        <f>' 1. паспорт местополож'!A8:C8</f>
        <v>J_ДВОСТ-399</v>
      </c>
      <c r="B8" s="281"/>
      <c r="C8" s="281"/>
      <c r="D8" s="6"/>
      <c r="E8" s="6"/>
      <c r="F8" s="6"/>
      <c r="G8" s="11"/>
      <c r="H8" s="11"/>
      <c r="I8" s="11"/>
      <c r="J8" s="11"/>
      <c r="K8" s="11"/>
      <c r="L8" s="11"/>
      <c r="M8" s="11"/>
      <c r="N8" s="11"/>
      <c r="O8" s="11"/>
      <c r="P8" s="11"/>
      <c r="Q8" s="11"/>
      <c r="R8" s="11"/>
      <c r="S8" s="11"/>
      <c r="T8" s="11"/>
    </row>
    <row r="9" spans="1:28" s="10" customFormat="1" ht="18.75">
      <c r="A9" s="270" t="s">
        <v>7</v>
      </c>
      <c r="B9" s="270"/>
      <c r="C9" s="270"/>
      <c r="D9" s="4"/>
      <c r="E9" s="4"/>
      <c r="F9" s="4"/>
      <c r="G9" s="11"/>
      <c r="H9" s="11"/>
      <c r="I9" s="11"/>
      <c r="J9" s="11"/>
      <c r="K9" s="11"/>
      <c r="L9" s="11"/>
      <c r="M9" s="11"/>
      <c r="N9" s="11"/>
      <c r="O9" s="11"/>
      <c r="P9" s="11"/>
      <c r="Q9" s="11"/>
      <c r="R9" s="11"/>
      <c r="S9" s="11"/>
      <c r="T9" s="11"/>
    </row>
    <row r="10" spans="1:28" s="7" customFormat="1" ht="15.75" customHeight="1">
      <c r="A10" s="286"/>
      <c r="B10" s="286"/>
      <c r="C10" s="286"/>
      <c r="D10" s="8"/>
      <c r="E10" s="8"/>
      <c r="F10" s="8"/>
      <c r="G10" s="8"/>
      <c r="H10" s="8"/>
      <c r="I10" s="8"/>
      <c r="J10" s="8"/>
      <c r="K10" s="8"/>
      <c r="L10" s="8"/>
      <c r="M10" s="8"/>
      <c r="N10" s="8"/>
      <c r="O10" s="8"/>
      <c r="P10" s="8"/>
      <c r="Q10" s="8"/>
      <c r="R10" s="8"/>
      <c r="S10" s="8"/>
      <c r="T10" s="8"/>
    </row>
    <row r="11" spans="1:28" s="2" customFormat="1" ht="36" customHeight="1">
      <c r="A11" s="271" t="str">
        <f>' 1. паспорт местополож'!A11:C11</f>
        <v>Техническое перевооружение объекта "Оборудование ТП-32 " г. Хабаровск  (инв.№ 041266/Э216)</v>
      </c>
      <c r="B11" s="271"/>
      <c r="C11" s="271"/>
      <c r="D11" s="6"/>
      <c r="E11" s="6"/>
      <c r="F11" s="6"/>
      <c r="G11" s="6"/>
      <c r="H11" s="6"/>
      <c r="I11" s="6"/>
      <c r="J11" s="6"/>
      <c r="K11" s="6"/>
      <c r="L11" s="6"/>
      <c r="M11" s="6"/>
      <c r="N11" s="6"/>
      <c r="O11" s="6"/>
      <c r="P11" s="6"/>
      <c r="Q11" s="6"/>
      <c r="R11" s="6"/>
      <c r="S11" s="6"/>
      <c r="T11" s="6"/>
    </row>
    <row r="12" spans="1:28" s="2" customFormat="1" ht="15" customHeight="1">
      <c r="A12" s="270" t="s">
        <v>5</v>
      </c>
      <c r="B12" s="270"/>
      <c r="C12" s="270"/>
      <c r="D12" s="4"/>
      <c r="E12" s="4"/>
      <c r="F12" s="4"/>
      <c r="G12" s="4"/>
      <c r="H12" s="4"/>
      <c r="I12" s="4"/>
      <c r="J12" s="4"/>
      <c r="K12" s="4"/>
      <c r="L12" s="4"/>
      <c r="M12" s="4"/>
      <c r="N12" s="4"/>
      <c r="O12" s="4"/>
      <c r="P12" s="4"/>
      <c r="Q12" s="4"/>
      <c r="R12" s="4"/>
      <c r="S12" s="4"/>
      <c r="T12" s="4"/>
    </row>
    <row r="13" spans="1:28" s="2" customFormat="1" ht="15" customHeight="1">
      <c r="A13" s="270"/>
      <c r="B13" s="270"/>
      <c r="C13" s="270"/>
      <c r="D13" s="3"/>
      <c r="E13" s="3"/>
      <c r="F13" s="3"/>
      <c r="G13" s="3"/>
      <c r="H13" s="3"/>
      <c r="I13" s="3"/>
      <c r="J13" s="3"/>
      <c r="K13" s="3"/>
      <c r="L13" s="3"/>
      <c r="M13" s="3"/>
      <c r="N13" s="3"/>
      <c r="O13" s="3"/>
      <c r="P13" s="3"/>
      <c r="Q13" s="3"/>
    </row>
    <row r="14" spans="1:28" s="2" customFormat="1" ht="18.75">
      <c r="A14" s="271" t="s">
        <v>194</v>
      </c>
      <c r="B14" s="271"/>
      <c r="C14" s="27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481</v>
      </c>
      <c r="D18" s="19"/>
      <c r="E18" s="18"/>
      <c r="F18" s="18"/>
      <c r="G18" s="18"/>
      <c r="H18" s="18"/>
      <c r="I18" s="18"/>
      <c r="J18" s="18"/>
      <c r="K18" s="18"/>
      <c r="L18" s="18"/>
      <c r="M18" s="18"/>
      <c r="N18" s="18"/>
      <c r="O18" s="18"/>
      <c r="P18" s="17"/>
      <c r="Q18" s="17"/>
      <c r="R18" s="17"/>
      <c r="S18" s="17"/>
      <c r="T18" s="17"/>
    </row>
    <row r="19" spans="1:20" s="244" customFormat="1" ht="33">
      <c r="A19" s="252" t="s">
        <v>20</v>
      </c>
      <c r="B19" s="253" t="s">
        <v>17</v>
      </c>
      <c r="C19" s="254" t="s">
        <v>500</v>
      </c>
      <c r="D19" s="243"/>
      <c r="E19" s="243"/>
      <c r="F19" s="243"/>
      <c r="G19" s="243"/>
      <c r="H19" s="243"/>
      <c r="I19" s="243"/>
      <c r="J19" s="243"/>
      <c r="K19" s="243"/>
      <c r="L19" s="243"/>
      <c r="M19" s="243"/>
      <c r="N19" s="243"/>
      <c r="O19" s="243"/>
      <c r="P19" s="243"/>
      <c r="Q19" s="243"/>
      <c r="R19" s="243"/>
      <c r="S19" s="243"/>
      <c r="T19" s="243"/>
    </row>
    <row r="20" spans="1:20" s="244" customFormat="1" ht="63" customHeight="1">
      <c r="A20" s="252" t="s">
        <v>19</v>
      </c>
      <c r="B20" s="253" t="s">
        <v>486</v>
      </c>
      <c r="C20" s="255" t="s">
        <v>501</v>
      </c>
      <c r="D20" s="243"/>
      <c r="E20" s="243"/>
      <c r="F20" s="243"/>
      <c r="G20" s="243"/>
      <c r="H20" s="243"/>
      <c r="I20" s="243"/>
      <c r="J20" s="243"/>
      <c r="K20" s="243"/>
      <c r="L20" s="243"/>
      <c r="M20" s="243"/>
      <c r="N20" s="243"/>
      <c r="O20" s="243"/>
      <c r="P20" s="243"/>
      <c r="Q20" s="243"/>
      <c r="R20" s="243"/>
      <c r="S20" s="243"/>
      <c r="T20" s="243"/>
    </row>
    <row r="21" spans="1:20" ht="33">
      <c r="A21" s="86" t="s">
        <v>18</v>
      </c>
      <c r="B21" s="85" t="s">
        <v>222</v>
      </c>
      <c r="C21" s="223">
        <f>' 1. паспорт местополож'!C43</f>
        <v>25.54</v>
      </c>
      <c r="D21" s="16"/>
      <c r="E21" s="16"/>
      <c r="F21" s="16"/>
      <c r="G21" s="16"/>
      <c r="H21" s="16"/>
      <c r="I21" s="16"/>
      <c r="J21" s="16"/>
      <c r="K21" s="16"/>
      <c r="L21" s="16"/>
      <c r="M21" s="16"/>
      <c r="N21" s="16"/>
      <c r="O21" s="16"/>
      <c r="P21" s="16"/>
      <c r="Q21" s="16"/>
      <c r="R21" s="16"/>
      <c r="S21" s="16"/>
      <c r="T21" s="16"/>
    </row>
    <row r="22" spans="1:20" s="244" customFormat="1" ht="33">
      <c r="A22" s="252" t="s">
        <v>16</v>
      </c>
      <c r="B22" s="253" t="s">
        <v>117</v>
      </c>
      <c r="C22" s="256" t="s">
        <v>502</v>
      </c>
      <c r="D22" s="243"/>
      <c r="E22" s="243"/>
      <c r="F22" s="243"/>
      <c r="G22" s="243"/>
      <c r="H22" s="243"/>
      <c r="I22" s="243"/>
      <c r="J22" s="243"/>
      <c r="K22" s="243"/>
      <c r="L22" s="243"/>
      <c r="M22" s="243"/>
      <c r="N22" s="243"/>
      <c r="O22" s="243"/>
      <c r="P22" s="243"/>
      <c r="Q22" s="243"/>
      <c r="R22" s="243"/>
      <c r="S22" s="243"/>
      <c r="T22" s="243"/>
    </row>
    <row r="23" spans="1:20" ht="33">
      <c r="A23" s="86" t="s">
        <v>15</v>
      </c>
      <c r="B23" s="85" t="s">
        <v>206</v>
      </c>
      <c r="C23" s="222" t="s">
        <v>474</v>
      </c>
      <c r="D23" s="16"/>
      <c r="E23" s="16"/>
      <c r="F23" s="16"/>
      <c r="G23" s="16"/>
      <c r="H23" s="16"/>
      <c r="I23" s="16"/>
      <c r="J23" s="16"/>
      <c r="K23" s="16"/>
      <c r="L23" s="16"/>
      <c r="M23" s="16"/>
      <c r="N23" s="16"/>
      <c r="O23" s="16"/>
      <c r="P23" s="16"/>
      <c r="Q23" s="16"/>
      <c r="R23" s="16"/>
      <c r="S23" s="16"/>
      <c r="T23" s="16"/>
    </row>
    <row r="24" spans="1:20" s="244" customFormat="1" ht="42.75" customHeight="1">
      <c r="A24" s="252" t="s">
        <v>13</v>
      </c>
      <c r="B24" s="253" t="s">
        <v>14</v>
      </c>
      <c r="C24" s="257">
        <v>2019</v>
      </c>
      <c r="D24" s="243"/>
      <c r="E24" s="243"/>
      <c r="F24" s="243"/>
      <c r="G24" s="243"/>
      <c r="H24" s="243"/>
      <c r="I24" s="243"/>
      <c r="J24" s="243"/>
      <c r="K24" s="243"/>
      <c r="L24" s="243"/>
      <c r="M24" s="243"/>
      <c r="N24" s="243"/>
      <c r="O24" s="243"/>
      <c r="P24" s="243"/>
      <c r="Q24" s="243"/>
      <c r="R24" s="243"/>
      <c r="S24" s="243"/>
      <c r="T24" s="243"/>
    </row>
    <row r="25" spans="1:20" s="244" customFormat="1" ht="42.75" customHeight="1">
      <c r="A25" s="252" t="s">
        <v>11</v>
      </c>
      <c r="B25" s="253" t="s">
        <v>12</v>
      </c>
      <c r="C25" s="254">
        <v>2020</v>
      </c>
      <c r="D25" s="243"/>
      <c r="E25" s="243"/>
      <c r="F25" s="243"/>
      <c r="G25" s="243"/>
      <c r="H25" s="243"/>
      <c r="I25" s="243"/>
      <c r="J25" s="243"/>
      <c r="K25" s="243"/>
      <c r="L25" s="243"/>
      <c r="M25" s="243"/>
      <c r="N25" s="243"/>
      <c r="O25" s="243"/>
      <c r="P25" s="243"/>
      <c r="Q25" s="243"/>
      <c r="R25" s="243"/>
      <c r="S25" s="243"/>
      <c r="T25" s="243"/>
    </row>
    <row r="26" spans="1:20" ht="42.75" customHeight="1">
      <c r="A26" s="86" t="s">
        <v>27</v>
      </c>
      <c r="B26" s="85" t="s">
        <v>10</v>
      </c>
      <c r="C26" s="235"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2" t="s">
        <v>9</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62"/>
      <c r="AB3" s="62"/>
    </row>
    <row r="4" spans="1:28" ht="18.75">
      <c r="A4" s="272"/>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62"/>
      <c r="AB4" s="62"/>
    </row>
    <row r="5" spans="1:28" ht="15.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63"/>
      <c r="AB5" s="63"/>
    </row>
    <row r="6" spans="1:28" ht="15.75">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64"/>
      <c r="AB6" s="64"/>
    </row>
    <row r="7" spans="1:28" ht="18.7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62"/>
      <c r="AB7" s="62"/>
    </row>
    <row r="8" spans="1:28" ht="15.75">
      <c r="A8" s="281" t="str">
        <f>' 1. паспорт местополож'!A8:C8</f>
        <v>J_ДВОСТ-399</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63"/>
      <c r="AB8" s="63"/>
    </row>
    <row r="9" spans="1:28" ht="15.75">
      <c r="A9" s="270" t="s">
        <v>7</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64"/>
      <c r="AB9" s="64"/>
    </row>
    <row r="10" spans="1:28" ht="18.75">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9"/>
      <c r="AB10" s="9"/>
    </row>
    <row r="11" spans="1:28" ht="15.75">
      <c r="A11" s="281" t="str">
        <f>' 1. паспорт местополож'!A11:C11</f>
        <v>Техническое перевооружение объекта "Оборудование ТП-32 " г. Хабаровск  (инв.№ 041266/Э216)</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63"/>
      <c r="AB11" s="63"/>
    </row>
    <row r="12" spans="1:28" ht="15.75">
      <c r="A12" s="270" t="s">
        <v>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64"/>
      <c r="AB12" s="64"/>
    </row>
    <row r="13" spans="1:28" ht="15.7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68"/>
      <c r="AB13" s="68"/>
    </row>
    <row r="14" spans="1:28" s="72" customFormat="1" ht="36.75" customHeight="1">
      <c r="A14" s="298" t="s">
        <v>221</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1"/>
      <c r="AB14" s="71"/>
    </row>
    <row r="15" spans="1:28" ht="32.25" customHeight="1">
      <c r="A15" s="300" t="s">
        <v>134</v>
      </c>
      <c r="B15" s="301"/>
      <c r="C15" s="301"/>
      <c r="D15" s="301"/>
      <c r="E15" s="301"/>
      <c r="F15" s="301"/>
      <c r="G15" s="301"/>
      <c r="H15" s="301"/>
      <c r="I15" s="301"/>
      <c r="J15" s="301"/>
      <c r="K15" s="301"/>
      <c r="L15" s="302"/>
      <c r="M15" s="299" t="s">
        <v>135</v>
      </c>
      <c r="N15" s="299"/>
      <c r="O15" s="299"/>
      <c r="P15" s="299"/>
      <c r="Q15" s="299"/>
      <c r="R15" s="299"/>
      <c r="S15" s="299"/>
      <c r="T15" s="299"/>
      <c r="U15" s="299"/>
      <c r="V15" s="299"/>
      <c r="W15" s="299"/>
      <c r="X15" s="299"/>
      <c r="Y15" s="299"/>
      <c r="Z15" s="299"/>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8" t="s">
        <v>9</v>
      </c>
      <c r="B3" s="308"/>
      <c r="C3" s="308"/>
      <c r="D3" s="308"/>
      <c r="E3" s="308"/>
      <c r="F3" s="308"/>
      <c r="G3" s="308"/>
      <c r="H3" s="308"/>
      <c r="I3" s="308"/>
      <c r="J3" s="308"/>
      <c r="K3" s="308"/>
      <c r="L3" s="308"/>
      <c r="M3" s="308"/>
      <c r="N3" s="308"/>
      <c r="O3" s="308"/>
      <c r="P3" s="11"/>
      <c r="Q3" s="11"/>
      <c r="R3" s="11"/>
      <c r="S3" s="11"/>
      <c r="T3" s="11"/>
      <c r="U3" s="11"/>
      <c r="V3" s="11"/>
      <c r="W3" s="11"/>
      <c r="X3" s="11"/>
      <c r="Y3" s="11"/>
      <c r="Z3" s="11"/>
    </row>
    <row r="4" spans="1:28" s="10" customFormat="1" ht="18.75">
      <c r="A4" s="308"/>
      <c r="B4" s="308"/>
      <c r="C4" s="308"/>
      <c r="D4" s="308"/>
      <c r="E4" s="308"/>
      <c r="F4" s="308"/>
      <c r="G4" s="308"/>
      <c r="H4" s="308"/>
      <c r="I4" s="308"/>
      <c r="J4" s="308"/>
      <c r="K4" s="308"/>
      <c r="L4" s="308"/>
      <c r="M4" s="308"/>
      <c r="N4" s="308"/>
      <c r="O4" s="308"/>
      <c r="P4" s="11"/>
      <c r="Q4" s="11"/>
      <c r="R4" s="11"/>
      <c r="S4" s="11"/>
      <c r="T4" s="11"/>
      <c r="U4" s="11"/>
      <c r="V4" s="11"/>
      <c r="W4" s="11"/>
      <c r="X4" s="11"/>
      <c r="Y4" s="11"/>
      <c r="Z4" s="11"/>
    </row>
    <row r="5" spans="1:28" s="10" customFormat="1" ht="18.75">
      <c r="A5" s="30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6"/>
      <c r="C5" s="306"/>
      <c r="D5" s="306"/>
      <c r="E5" s="306"/>
      <c r="F5" s="306"/>
      <c r="G5" s="306"/>
      <c r="H5" s="306"/>
      <c r="I5" s="306"/>
      <c r="J5" s="306"/>
      <c r="K5" s="306"/>
      <c r="L5" s="306"/>
      <c r="M5" s="306"/>
      <c r="N5" s="306"/>
      <c r="O5" s="306"/>
      <c r="P5" s="11"/>
      <c r="Q5" s="11"/>
      <c r="R5" s="11"/>
      <c r="S5" s="11"/>
      <c r="T5" s="11"/>
      <c r="U5" s="11"/>
      <c r="V5" s="11"/>
      <c r="W5" s="11"/>
      <c r="X5" s="11"/>
      <c r="Y5" s="11"/>
      <c r="Z5" s="11"/>
    </row>
    <row r="6" spans="1:28" s="10" customFormat="1" ht="18.75">
      <c r="A6" s="307" t="s">
        <v>8</v>
      </c>
      <c r="B6" s="307"/>
      <c r="C6" s="307"/>
      <c r="D6" s="307"/>
      <c r="E6" s="307"/>
      <c r="F6" s="307"/>
      <c r="G6" s="307"/>
      <c r="H6" s="307"/>
      <c r="I6" s="307"/>
      <c r="J6" s="307"/>
      <c r="K6" s="307"/>
      <c r="L6" s="307"/>
      <c r="M6" s="307"/>
      <c r="N6" s="307"/>
      <c r="O6" s="307"/>
      <c r="P6" s="11"/>
      <c r="Q6" s="11"/>
      <c r="R6" s="11"/>
      <c r="S6" s="11"/>
      <c r="T6" s="11"/>
      <c r="U6" s="11"/>
      <c r="V6" s="11"/>
      <c r="W6" s="11"/>
      <c r="X6" s="11"/>
      <c r="Y6" s="11"/>
      <c r="Z6" s="11"/>
    </row>
    <row r="7" spans="1:28" s="10" customFormat="1" ht="18.75">
      <c r="A7" s="308"/>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c r="A8" s="306" t="str">
        <f>' 1. паспорт местополож'!A8:C8</f>
        <v>J_ДВОСТ-399</v>
      </c>
      <c r="B8" s="306"/>
      <c r="C8" s="306"/>
      <c r="D8" s="306"/>
      <c r="E8" s="306"/>
      <c r="F8" s="306"/>
      <c r="G8" s="306"/>
      <c r="H8" s="306"/>
      <c r="I8" s="306"/>
      <c r="J8" s="306"/>
      <c r="K8" s="306"/>
      <c r="L8" s="306"/>
      <c r="M8" s="306"/>
      <c r="N8" s="306"/>
      <c r="O8" s="306"/>
      <c r="P8" s="11"/>
      <c r="Q8" s="11"/>
      <c r="R8" s="11"/>
      <c r="S8" s="11"/>
      <c r="T8" s="11"/>
      <c r="U8" s="11"/>
      <c r="V8" s="11"/>
      <c r="W8" s="11"/>
      <c r="X8" s="11"/>
      <c r="Y8" s="11"/>
      <c r="Z8" s="11"/>
    </row>
    <row r="9" spans="1:28" s="10" customFormat="1" ht="18.75">
      <c r="A9" s="307" t="s">
        <v>7</v>
      </c>
      <c r="B9" s="307"/>
      <c r="C9" s="307"/>
      <c r="D9" s="307"/>
      <c r="E9" s="307"/>
      <c r="F9" s="307"/>
      <c r="G9" s="307"/>
      <c r="H9" s="307"/>
      <c r="I9" s="307"/>
      <c r="J9" s="307"/>
      <c r="K9" s="307"/>
      <c r="L9" s="307"/>
      <c r="M9" s="307"/>
      <c r="N9" s="307"/>
      <c r="O9" s="307"/>
      <c r="P9" s="11"/>
      <c r="Q9" s="11"/>
      <c r="R9" s="11"/>
      <c r="S9" s="11"/>
      <c r="T9" s="11"/>
      <c r="U9" s="11"/>
      <c r="V9" s="11"/>
      <c r="W9" s="11"/>
      <c r="X9" s="11"/>
      <c r="Y9" s="11"/>
      <c r="Z9" s="11"/>
    </row>
    <row r="10" spans="1:28" s="7" customFormat="1" ht="15.75" customHeight="1">
      <c r="A10" s="309"/>
      <c r="B10" s="309"/>
      <c r="C10" s="309"/>
      <c r="D10" s="309"/>
      <c r="E10" s="309"/>
      <c r="F10" s="309"/>
      <c r="G10" s="309"/>
      <c r="H10" s="309"/>
      <c r="I10" s="309"/>
      <c r="J10" s="309"/>
      <c r="K10" s="309"/>
      <c r="L10" s="309"/>
      <c r="M10" s="309"/>
      <c r="N10" s="309"/>
      <c r="O10" s="309"/>
      <c r="P10" s="8"/>
      <c r="Q10" s="8"/>
      <c r="R10" s="8"/>
      <c r="S10" s="8"/>
      <c r="T10" s="8"/>
      <c r="U10" s="8"/>
      <c r="V10" s="8"/>
      <c r="W10" s="8"/>
      <c r="X10" s="8"/>
      <c r="Y10" s="8"/>
      <c r="Z10" s="8"/>
    </row>
    <row r="11" spans="1:28" s="2" customFormat="1" ht="16.5">
      <c r="A11" s="306" t="str">
        <f>' 1. паспорт местополож'!A11:C11</f>
        <v>Техническое перевооружение объекта "Оборудование ТП-32 " г. Хабаровск  (инв.№ 041266/Э216)</v>
      </c>
      <c r="B11" s="306"/>
      <c r="C11" s="306"/>
      <c r="D11" s="306"/>
      <c r="E11" s="306"/>
      <c r="F11" s="306"/>
      <c r="G11" s="306"/>
      <c r="H11" s="306"/>
      <c r="I11" s="306"/>
      <c r="J11" s="306"/>
      <c r="K11" s="306"/>
      <c r="L11" s="306"/>
      <c r="M11" s="306"/>
      <c r="N11" s="306"/>
      <c r="O11" s="306"/>
      <c r="P11" s="6"/>
      <c r="Q11" s="6"/>
      <c r="R11" s="6"/>
      <c r="S11" s="6"/>
      <c r="T11" s="6"/>
      <c r="U11" s="6"/>
      <c r="V11" s="6"/>
      <c r="W11" s="6"/>
      <c r="X11" s="6"/>
      <c r="Y11" s="6"/>
      <c r="Z11" s="6"/>
    </row>
    <row r="12" spans="1:28" s="2" customFormat="1" ht="15" customHeight="1">
      <c r="A12" s="307" t="s">
        <v>5</v>
      </c>
      <c r="B12" s="307"/>
      <c r="C12" s="307"/>
      <c r="D12" s="307"/>
      <c r="E12" s="307"/>
      <c r="F12" s="307"/>
      <c r="G12" s="307"/>
      <c r="H12" s="307"/>
      <c r="I12" s="307"/>
      <c r="J12" s="307"/>
      <c r="K12" s="307"/>
      <c r="L12" s="307"/>
      <c r="M12" s="307"/>
      <c r="N12" s="307"/>
      <c r="O12" s="307"/>
      <c r="P12" s="4"/>
      <c r="Q12" s="4"/>
      <c r="R12" s="4"/>
      <c r="S12" s="4"/>
      <c r="T12" s="4"/>
      <c r="U12" s="4"/>
      <c r="V12" s="4"/>
      <c r="W12" s="4"/>
      <c r="X12" s="4"/>
      <c r="Y12" s="4"/>
      <c r="Z12" s="4"/>
    </row>
    <row r="13" spans="1:28" s="2" customFormat="1" ht="42.75" customHeight="1">
      <c r="A13" s="307"/>
      <c r="B13" s="307"/>
      <c r="C13" s="307"/>
      <c r="D13" s="307"/>
      <c r="E13" s="307"/>
      <c r="F13" s="307"/>
      <c r="G13" s="307"/>
      <c r="H13" s="307"/>
      <c r="I13" s="307"/>
      <c r="J13" s="307"/>
      <c r="K13" s="307"/>
      <c r="L13" s="307"/>
      <c r="M13" s="307"/>
      <c r="N13" s="307"/>
      <c r="O13" s="307"/>
      <c r="P13" s="3"/>
      <c r="Q13" s="3"/>
      <c r="R13" s="3"/>
      <c r="S13" s="3"/>
      <c r="T13" s="3"/>
      <c r="U13" s="3"/>
      <c r="V13" s="3"/>
      <c r="W13" s="3"/>
    </row>
    <row r="14" spans="1:28" s="2" customFormat="1" ht="46.5" customHeight="1">
      <c r="A14" s="305" t="s">
        <v>203</v>
      </c>
      <c r="B14" s="305"/>
      <c r="C14" s="305"/>
      <c r="D14" s="305"/>
      <c r="E14" s="305"/>
      <c r="F14" s="305"/>
      <c r="G14" s="305"/>
      <c r="H14" s="305"/>
      <c r="I14" s="305"/>
      <c r="J14" s="305"/>
      <c r="K14" s="305"/>
      <c r="L14" s="305"/>
      <c r="M14" s="305"/>
      <c r="N14" s="305"/>
      <c r="O14" s="305"/>
      <c r="P14" s="5"/>
      <c r="Q14" s="5"/>
      <c r="R14" s="5"/>
      <c r="S14" s="5"/>
      <c r="T14" s="5"/>
      <c r="U14" s="5"/>
      <c r="V14" s="5"/>
      <c r="W14" s="5"/>
      <c r="X14" s="5"/>
      <c r="Y14" s="5"/>
      <c r="Z14" s="5"/>
    </row>
    <row r="15" spans="1:28" s="2" customFormat="1" ht="56.25" customHeight="1">
      <c r="A15" s="304"/>
      <c r="B15" s="304"/>
      <c r="C15" s="304"/>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6" t="s">
        <v>4</v>
      </c>
      <c r="B16" s="276" t="s">
        <v>42</v>
      </c>
      <c r="C16" s="276" t="s">
        <v>41</v>
      </c>
      <c r="D16" s="276" t="s">
        <v>30</v>
      </c>
      <c r="E16" s="310" t="s">
        <v>40</v>
      </c>
      <c r="F16" s="311"/>
      <c r="G16" s="311"/>
      <c r="H16" s="311"/>
      <c r="I16" s="312"/>
      <c r="J16" s="276" t="s">
        <v>39</v>
      </c>
      <c r="K16" s="276"/>
      <c r="L16" s="276"/>
      <c r="M16" s="276"/>
      <c r="N16" s="276"/>
      <c r="O16" s="276"/>
      <c r="P16" s="3"/>
      <c r="Q16" s="3"/>
      <c r="R16" s="3"/>
      <c r="S16" s="3"/>
      <c r="T16" s="3"/>
      <c r="U16" s="3"/>
      <c r="V16" s="3"/>
      <c r="W16" s="3"/>
    </row>
    <row r="17" spans="1:26" s="2" customFormat="1" ht="77.25" customHeight="1">
      <c r="A17" s="276"/>
      <c r="B17" s="276"/>
      <c r="C17" s="276"/>
      <c r="D17" s="27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AP1" sqref="A1:AP1048576"/>
    </sheetView>
  </sheetViews>
  <sheetFormatPr defaultRowHeight="27.75" customHeight="1" outlineLevelRow="1"/>
  <cols>
    <col min="1" max="214" width="9.140625" style="133"/>
    <col min="215" max="215" width="51.28515625" style="133" customWidth="1"/>
    <col min="216" max="216" width="18.5703125" style="133" customWidth="1"/>
    <col min="217" max="217" width="16.7109375" style="133" customWidth="1"/>
    <col min="218" max="218" width="15.85546875" style="133" customWidth="1"/>
    <col min="219" max="219" width="17.7109375" style="133" customWidth="1"/>
    <col min="220" max="220" width="20.28515625" style="133" customWidth="1"/>
    <col min="221" max="221" width="17.7109375" style="133" customWidth="1"/>
    <col min="222" max="222" width="18.85546875" style="133" customWidth="1"/>
    <col min="223" max="223" width="17" style="133" customWidth="1"/>
    <col min="224" max="224" width="16.7109375" style="133" customWidth="1"/>
    <col min="225" max="225" width="16" style="133" customWidth="1"/>
    <col min="226" max="226" width="15.85546875" style="133" customWidth="1"/>
    <col min="227" max="227" width="16.28515625" style="133" customWidth="1"/>
    <col min="228" max="228" width="15.85546875" style="133" customWidth="1"/>
    <col min="229" max="229" width="16.140625" style="133" customWidth="1"/>
    <col min="230" max="230" width="18.28515625" style="133" customWidth="1"/>
    <col min="231" max="231" width="15.42578125" style="133" customWidth="1"/>
    <col min="232" max="232" width="15" style="133" customWidth="1"/>
    <col min="233" max="234" width="15.85546875" style="133" customWidth="1"/>
    <col min="235" max="235" width="15.28515625" style="133" customWidth="1"/>
    <col min="236" max="236" width="16" style="133" customWidth="1"/>
    <col min="237" max="237" width="15.85546875" style="133" customWidth="1"/>
    <col min="238" max="238" width="16.140625" style="133" customWidth="1"/>
    <col min="239" max="239" width="15.7109375" style="133" customWidth="1"/>
    <col min="240" max="240" width="16.5703125" style="133" customWidth="1"/>
    <col min="241" max="241" width="15.5703125" style="133" customWidth="1"/>
    <col min="242" max="242" width="14.5703125" style="133" customWidth="1"/>
    <col min="243" max="243" width="17.28515625" style="133" customWidth="1"/>
    <col min="244" max="244" width="18.85546875" style="133" customWidth="1"/>
    <col min="245" max="470" width="9.140625" style="133"/>
    <col min="471" max="471" width="51.28515625" style="133" customWidth="1"/>
    <col min="472" max="472" width="18.5703125" style="133" customWidth="1"/>
    <col min="473" max="473" width="16.7109375" style="133" customWidth="1"/>
    <col min="474" max="474" width="15.85546875" style="133" customWidth="1"/>
    <col min="475" max="475" width="17.7109375" style="133" customWidth="1"/>
    <col min="476" max="476" width="20.28515625" style="133" customWidth="1"/>
    <col min="477" max="477" width="17.7109375" style="133" customWidth="1"/>
    <col min="478" max="478" width="18.85546875" style="133" customWidth="1"/>
    <col min="479" max="479" width="17" style="133" customWidth="1"/>
    <col min="480" max="480" width="16.7109375" style="133" customWidth="1"/>
    <col min="481" max="481" width="16" style="133" customWidth="1"/>
    <col min="482" max="482" width="15.85546875" style="133" customWidth="1"/>
    <col min="483" max="483" width="16.28515625" style="133" customWidth="1"/>
    <col min="484" max="484" width="15.85546875" style="133" customWidth="1"/>
    <col min="485" max="485" width="16.140625" style="133" customWidth="1"/>
    <col min="486" max="486" width="18.28515625" style="133" customWidth="1"/>
    <col min="487" max="487" width="15.42578125" style="133" customWidth="1"/>
    <col min="488" max="488" width="15" style="133" customWidth="1"/>
    <col min="489" max="490" width="15.85546875" style="133" customWidth="1"/>
    <col min="491" max="491" width="15.28515625" style="133" customWidth="1"/>
    <col min="492" max="492" width="16" style="133" customWidth="1"/>
    <col min="493" max="493" width="15.85546875" style="133" customWidth="1"/>
    <col min="494" max="494" width="16.140625" style="133" customWidth="1"/>
    <col min="495" max="495" width="15.7109375" style="133" customWidth="1"/>
    <col min="496" max="496" width="16.5703125" style="133" customWidth="1"/>
    <col min="497" max="497" width="15.5703125" style="133" customWidth="1"/>
    <col min="498" max="498" width="14.5703125" style="133" customWidth="1"/>
    <col min="499" max="499" width="17.28515625" style="133" customWidth="1"/>
    <col min="500" max="500" width="18.85546875" style="133" customWidth="1"/>
    <col min="501" max="726" width="9.140625" style="133"/>
    <col min="727" max="727" width="51.28515625" style="133" customWidth="1"/>
    <col min="728" max="728" width="18.5703125" style="133" customWidth="1"/>
    <col min="729" max="729" width="16.7109375" style="133" customWidth="1"/>
    <col min="730" max="730" width="15.85546875" style="133" customWidth="1"/>
    <col min="731" max="731" width="17.7109375" style="133" customWidth="1"/>
    <col min="732" max="732" width="20.28515625" style="133" customWidth="1"/>
    <col min="733" max="733" width="17.7109375" style="133" customWidth="1"/>
    <col min="734" max="734" width="18.85546875" style="133" customWidth="1"/>
    <col min="735" max="735" width="17" style="133" customWidth="1"/>
    <col min="736" max="736" width="16.7109375" style="133" customWidth="1"/>
    <col min="737" max="737" width="16" style="133" customWidth="1"/>
    <col min="738" max="738" width="15.85546875" style="133" customWidth="1"/>
    <col min="739" max="739" width="16.28515625" style="133" customWidth="1"/>
    <col min="740" max="740" width="15.85546875" style="133" customWidth="1"/>
    <col min="741" max="741" width="16.140625" style="133" customWidth="1"/>
    <col min="742" max="742" width="18.28515625" style="133" customWidth="1"/>
    <col min="743" max="743" width="15.42578125" style="133" customWidth="1"/>
    <col min="744" max="744" width="15" style="133" customWidth="1"/>
    <col min="745" max="746" width="15.85546875" style="133" customWidth="1"/>
    <col min="747" max="747" width="15.28515625" style="133" customWidth="1"/>
    <col min="748" max="748" width="16" style="133" customWidth="1"/>
    <col min="749" max="749" width="15.85546875" style="133" customWidth="1"/>
    <col min="750" max="750" width="16.140625" style="133" customWidth="1"/>
    <col min="751" max="751" width="15.7109375" style="133" customWidth="1"/>
    <col min="752" max="752" width="16.5703125" style="133" customWidth="1"/>
    <col min="753" max="753" width="15.5703125" style="133" customWidth="1"/>
    <col min="754" max="754" width="14.5703125" style="133" customWidth="1"/>
    <col min="755" max="755" width="17.28515625" style="133" customWidth="1"/>
    <col min="756" max="756" width="18.85546875" style="133" customWidth="1"/>
    <col min="757" max="982" width="9.140625" style="133"/>
    <col min="983" max="983" width="51.28515625" style="133" customWidth="1"/>
    <col min="984" max="984" width="18.5703125" style="133" customWidth="1"/>
    <col min="985" max="985" width="16.7109375" style="133" customWidth="1"/>
    <col min="986" max="986" width="15.85546875" style="133" customWidth="1"/>
    <col min="987" max="987" width="17.7109375" style="133" customWidth="1"/>
    <col min="988" max="988" width="20.28515625" style="133" customWidth="1"/>
    <col min="989" max="989" width="17.7109375" style="133" customWidth="1"/>
    <col min="990" max="990" width="18.85546875" style="133" customWidth="1"/>
    <col min="991" max="991" width="17" style="133" customWidth="1"/>
    <col min="992" max="992" width="16.7109375" style="133" customWidth="1"/>
    <col min="993" max="993" width="16" style="133" customWidth="1"/>
    <col min="994" max="994" width="15.85546875" style="133" customWidth="1"/>
    <col min="995" max="995" width="16.28515625" style="133" customWidth="1"/>
    <col min="996" max="996" width="15.85546875" style="133" customWidth="1"/>
    <col min="997" max="997" width="16.140625" style="133" customWidth="1"/>
    <col min="998" max="998" width="18.28515625" style="133" customWidth="1"/>
    <col min="999" max="999" width="15.42578125" style="133" customWidth="1"/>
    <col min="1000" max="1000" width="15" style="133" customWidth="1"/>
    <col min="1001" max="1002" width="15.85546875" style="133" customWidth="1"/>
    <col min="1003" max="1003" width="15.28515625" style="133" customWidth="1"/>
    <col min="1004" max="1004" width="16" style="133" customWidth="1"/>
    <col min="1005" max="1005" width="15.85546875" style="133" customWidth="1"/>
    <col min="1006" max="1006" width="16.140625" style="133" customWidth="1"/>
    <col min="1007" max="1007" width="15.7109375" style="133" customWidth="1"/>
    <col min="1008" max="1008" width="16.5703125" style="133" customWidth="1"/>
    <col min="1009" max="1009" width="15.5703125" style="133" customWidth="1"/>
    <col min="1010" max="1010" width="14.5703125" style="133" customWidth="1"/>
    <col min="1011" max="1011" width="17.28515625" style="133" customWidth="1"/>
    <col min="1012" max="1012" width="18.85546875" style="133" customWidth="1"/>
    <col min="1013" max="1238" width="9.140625" style="133"/>
    <col min="1239" max="1239" width="51.28515625" style="133" customWidth="1"/>
    <col min="1240" max="1240" width="18.5703125" style="133" customWidth="1"/>
    <col min="1241" max="1241" width="16.7109375" style="133" customWidth="1"/>
    <col min="1242" max="1242" width="15.85546875" style="133" customWidth="1"/>
    <col min="1243" max="1243" width="17.7109375" style="133" customWidth="1"/>
    <col min="1244" max="1244" width="20.28515625" style="133" customWidth="1"/>
    <col min="1245" max="1245" width="17.7109375" style="133" customWidth="1"/>
    <col min="1246" max="1246" width="18.85546875" style="133" customWidth="1"/>
    <col min="1247" max="1247" width="17" style="133" customWidth="1"/>
    <col min="1248" max="1248" width="16.7109375" style="133" customWidth="1"/>
    <col min="1249" max="1249" width="16" style="133" customWidth="1"/>
    <col min="1250" max="1250" width="15.85546875" style="133" customWidth="1"/>
    <col min="1251" max="1251" width="16.28515625" style="133" customWidth="1"/>
    <col min="1252" max="1252" width="15.85546875" style="133" customWidth="1"/>
    <col min="1253" max="1253" width="16.140625" style="133" customWidth="1"/>
    <col min="1254" max="1254" width="18.28515625" style="133" customWidth="1"/>
    <col min="1255" max="1255" width="15.42578125" style="133" customWidth="1"/>
    <col min="1256" max="1256" width="15" style="133" customWidth="1"/>
    <col min="1257" max="1258" width="15.85546875" style="133" customWidth="1"/>
    <col min="1259" max="1259" width="15.28515625" style="133" customWidth="1"/>
    <col min="1260" max="1260" width="16" style="133" customWidth="1"/>
    <col min="1261" max="1261" width="15.85546875" style="133" customWidth="1"/>
    <col min="1262" max="1262" width="16.140625" style="133" customWidth="1"/>
    <col min="1263" max="1263" width="15.7109375" style="133" customWidth="1"/>
    <col min="1264" max="1264" width="16.5703125" style="133" customWidth="1"/>
    <col min="1265" max="1265" width="15.5703125" style="133" customWidth="1"/>
    <col min="1266" max="1266" width="14.5703125" style="133" customWidth="1"/>
    <col min="1267" max="1267" width="17.28515625" style="133" customWidth="1"/>
    <col min="1268" max="1268" width="18.85546875" style="133" customWidth="1"/>
    <col min="1269" max="1494" width="9.140625" style="133"/>
    <col min="1495" max="1495" width="51.28515625" style="133" customWidth="1"/>
    <col min="1496" max="1496" width="18.5703125" style="133" customWidth="1"/>
    <col min="1497" max="1497" width="16.7109375" style="133" customWidth="1"/>
    <col min="1498" max="1498" width="15.85546875" style="133" customWidth="1"/>
    <col min="1499" max="1499" width="17.7109375" style="133" customWidth="1"/>
    <col min="1500" max="1500" width="20.28515625" style="133" customWidth="1"/>
    <col min="1501" max="1501" width="17.7109375" style="133" customWidth="1"/>
    <col min="1502" max="1502" width="18.85546875" style="133" customWidth="1"/>
    <col min="1503" max="1503" width="17" style="133" customWidth="1"/>
    <col min="1504" max="1504" width="16.7109375" style="133" customWidth="1"/>
    <col min="1505" max="1505" width="16" style="133" customWidth="1"/>
    <col min="1506" max="1506" width="15.85546875" style="133" customWidth="1"/>
    <col min="1507" max="1507" width="16.28515625" style="133" customWidth="1"/>
    <col min="1508" max="1508" width="15.85546875" style="133" customWidth="1"/>
    <col min="1509" max="1509" width="16.140625" style="133" customWidth="1"/>
    <col min="1510" max="1510" width="18.28515625" style="133" customWidth="1"/>
    <col min="1511" max="1511" width="15.42578125" style="133" customWidth="1"/>
    <col min="1512" max="1512" width="15" style="133" customWidth="1"/>
    <col min="1513" max="1514" width="15.85546875" style="133" customWidth="1"/>
    <col min="1515" max="1515" width="15.28515625" style="133" customWidth="1"/>
    <col min="1516" max="1516" width="16" style="133" customWidth="1"/>
    <col min="1517" max="1517" width="15.85546875" style="133" customWidth="1"/>
    <col min="1518" max="1518" width="16.140625" style="133" customWidth="1"/>
    <col min="1519" max="1519" width="15.7109375" style="133" customWidth="1"/>
    <col min="1520" max="1520" width="16.5703125" style="133" customWidth="1"/>
    <col min="1521" max="1521" width="15.5703125" style="133" customWidth="1"/>
    <col min="1522" max="1522" width="14.5703125" style="133" customWidth="1"/>
    <col min="1523" max="1523" width="17.28515625" style="133" customWidth="1"/>
    <col min="1524" max="1524" width="18.85546875" style="133" customWidth="1"/>
    <col min="1525" max="1750" width="9.140625" style="133"/>
    <col min="1751" max="1751" width="51.28515625" style="133" customWidth="1"/>
    <col min="1752" max="1752" width="18.5703125" style="133" customWidth="1"/>
    <col min="1753" max="1753" width="16.7109375" style="133" customWidth="1"/>
    <col min="1754" max="1754" width="15.85546875" style="133" customWidth="1"/>
    <col min="1755" max="1755" width="17.7109375" style="133" customWidth="1"/>
    <col min="1756" max="1756" width="20.28515625" style="133" customWidth="1"/>
    <col min="1757" max="1757" width="17.7109375" style="133" customWidth="1"/>
    <col min="1758" max="1758" width="18.85546875" style="133" customWidth="1"/>
    <col min="1759" max="1759" width="17" style="133" customWidth="1"/>
    <col min="1760" max="1760" width="16.7109375" style="133" customWidth="1"/>
    <col min="1761" max="1761" width="16" style="133" customWidth="1"/>
    <col min="1762" max="1762" width="15.85546875" style="133" customWidth="1"/>
    <col min="1763" max="1763" width="16.28515625" style="133" customWidth="1"/>
    <col min="1764" max="1764" width="15.85546875" style="133" customWidth="1"/>
    <col min="1765" max="1765" width="16.140625" style="133" customWidth="1"/>
    <col min="1766" max="1766" width="18.28515625" style="133" customWidth="1"/>
    <col min="1767" max="1767" width="15.42578125" style="133" customWidth="1"/>
    <col min="1768" max="1768" width="15" style="133" customWidth="1"/>
    <col min="1769" max="1770" width="15.85546875" style="133" customWidth="1"/>
    <col min="1771" max="1771" width="15.28515625" style="133" customWidth="1"/>
    <col min="1772" max="1772" width="16" style="133" customWidth="1"/>
    <col min="1773" max="1773" width="15.85546875" style="133" customWidth="1"/>
    <col min="1774" max="1774" width="16.140625" style="133" customWidth="1"/>
    <col min="1775" max="1775" width="15.7109375" style="133" customWidth="1"/>
    <col min="1776" max="1776" width="16.5703125" style="133" customWidth="1"/>
    <col min="1777" max="1777" width="15.5703125" style="133" customWidth="1"/>
    <col min="1778" max="1778" width="14.5703125" style="133" customWidth="1"/>
    <col min="1779" max="1779" width="17.28515625" style="133" customWidth="1"/>
    <col min="1780" max="1780" width="18.85546875" style="133" customWidth="1"/>
    <col min="1781" max="2006" width="9.140625" style="133"/>
    <col min="2007" max="2007" width="51.28515625" style="133" customWidth="1"/>
    <col min="2008" max="2008" width="18.5703125" style="133" customWidth="1"/>
    <col min="2009" max="2009" width="16.7109375" style="133" customWidth="1"/>
    <col min="2010" max="2010" width="15.85546875" style="133" customWidth="1"/>
    <col min="2011" max="2011" width="17.7109375" style="133" customWidth="1"/>
    <col min="2012" max="2012" width="20.28515625" style="133" customWidth="1"/>
    <col min="2013" max="2013" width="17.7109375" style="133" customWidth="1"/>
    <col min="2014" max="2014" width="18.85546875" style="133" customWidth="1"/>
    <col min="2015" max="2015" width="17" style="133" customWidth="1"/>
    <col min="2016" max="2016" width="16.7109375" style="133" customWidth="1"/>
    <col min="2017" max="2017" width="16" style="133" customWidth="1"/>
    <col min="2018" max="2018" width="15.85546875" style="133" customWidth="1"/>
    <col min="2019" max="2019" width="16.28515625" style="133" customWidth="1"/>
    <col min="2020" max="2020" width="15.85546875" style="133" customWidth="1"/>
    <col min="2021" max="2021" width="16.140625" style="133" customWidth="1"/>
    <col min="2022" max="2022" width="18.28515625" style="133" customWidth="1"/>
    <col min="2023" max="2023" width="15.42578125" style="133" customWidth="1"/>
    <col min="2024" max="2024" width="15" style="133" customWidth="1"/>
    <col min="2025" max="2026" width="15.85546875" style="133" customWidth="1"/>
    <col min="2027" max="2027" width="15.28515625" style="133" customWidth="1"/>
    <col min="2028" max="2028" width="16" style="133" customWidth="1"/>
    <col min="2029" max="2029" width="15.85546875" style="133" customWidth="1"/>
    <col min="2030" max="2030" width="16.140625" style="133" customWidth="1"/>
    <col min="2031" max="2031" width="15.7109375" style="133" customWidth="1"/>
    <col min="2032" max="2032" width="16.5703125" style="133" customWidth="1"/>
    <col min="2033" max="2033" width="15.5703125" style="133" customWidth="1"/>
    <col min="2034" max="2034" width="14.5703125" style="133" customWidth="1"/>
    <col min="2035" max="2035" width="17.28515625" style="133" customWidth="1"/>
    <col min="2036" max="2036" width="18.85546875" style="133" customWidth="1"/>
    <col min="2037" max="2262" width="9.140625" style="133"/>
    <col min="2263" max="2263" width="51.28515625" style="133" customWidth="1"/>
    <col min="2264" max="2264" width="18.5703125" style="133" customWidth="1"/>
    <col min="2265" max="2265" width="16.7109375" style="133" customWidth="1"/>
    <col min="2266" max="2266" width="15.85546875" style="133" customWidth="1"/>
    <col min="2267" max="2267" width="17.7109375" style="133" customWidth="1"/>
    <col min="2268" max="2268" width="20.28515625" style="133" customWidth="1"/>
    <col min="2269" max="2269" width="17.7109375" style="133" customWidth="1"/>
    <col min="2270" max="2270" width="18.85546875" style="133" customWidth="1"/>
    <col min="2271" max="2271" width="17" style="133" customWidth="1"/>
    <col min="2272" max="2272" width="16.7109375" style="133" customWidth="1"/>
    <col min="2273" max="2273" width="16" style="133" customWidth="1"/>
    <col min="2274" max="2274" width="15.85546875" style="133" customWidth="1"/>
    <col min="2275" max="2275" width="16.28515625" style="133" customWidth="1"/>
    <col min="2276" max="2276" width="15.85546875" style="133" customWidth="1"/>
    <col min="2277" max="2277" width="16.140625" style="133" customWidth="1"/>
    <col min="2278" max="2278" width="18.28515625" style="133" customWidth="1"/>
    <col min="2279" max="2279" width="15.42578125" style="133" customWidth="1"/>
    <col min="2280" max="2280" width="15" style="133" customWidth="1"/>
    <col min="2281" max="2282" width="15.85546875" style="133" customWidth="1"/>
    <col min="2283" max="2283" width="15.28515625" style="133" customWidth="1"/>
    <col min="2284" max="2284" width="16" style="133" customWidth="1"/>
    <col min="2285" max="2285" width="15.85546875" style="133" customWidth="1"/>
    <col min="2286" max="2286" width="16.140625" style="133" customWidth="1"/>
    <col min="2287" max="2287" width="15.7109375" style="133" customWidth="1"/>
    <col min="2288" max="2288" width="16.5703125" style="133" customWidth="1"/>
    <col min="2289" max="2289" width="15.5703125" style="133" customWidth="1"/>
    <col min="2290" max="2290" width="14.5703125" style="133" customWidth="1"/>
    <col min="2291" max="2291" width="17.28515625" style="133" customWidth="1"/>
    <col min="2292" max="2292" width="18.85546875" style="133" customWidth="1"/>
    <col min="2293" max="2518" width="9.140625" style="133"/>
    <col min="2519" max="2519" width="51.28515625" style="133" customWidth="1"/>
    <col min="2520" max="2520" width="18.5703125" style="133" customWidth="1"/>
    <col min="2521" max="2521" width="16.7109375" style="133" customWidth="1"/>
    <col min="2522" max="2522" width="15.85546875" style="133" customWidth="1"/>
    <col min="2523" max="2523" width="17.7109375" style="133" customWidth="1"/>
    <col min="2524" max="2524" width="20.28515625" style="133" customWidth="1"/>
    <col min="2525" max="2525" width="17.7109375" style="133" customWidth="1"/>
    <col min="2526" max="2526" width="18.85546875" style="133" customWidth="1"/>
    <col min="2527" max="2527" width="17" style="133" customWidth="1"/>
    <col min="2528" max="2528" width="16.7109375" style="133" customWidth="1"/>
    <col min="2529" max="2529" width="16" style="133" customWidth="1"/>
    <col min="2530" max="2530" width="15.85546875" style="133" customWidth="1"/>
    <col min="2531" max="2531" width="16.28515625" style="133" customWidth="1"/>
    <col min="2532" max="2532" width="15.85546875" style="133" customWidth="1"/>
    <col min="2533" max="2533" width="16.140625" style="133" customWidth="1"/>
    <col min="2534" max="2534" width="18.28515625" style="133" customWidth="1"/>
    <col min="2535" max="2535" width="15.42578125" style="133" customWidth="1"/>
    <col min="2536" max="2536" width="15" style="133" customWidth="1"/>
    <col min="2537" max="2538" width="15.85546875" style="133" customWidth="1"/>
    <col min="2539" max="2539" width="15.28515625" style="133" customWidth="1"/>
    <col min="2540" max="2540" width="16" style="133" customWidth="1"/>
    <col min="2541" max="2541" width="15.85546875" style="133" customWidth="1"/>
    <col min="2542" max="2542" width="16.140625" style="133" customWidth="1"/>
    <col min="2543" max="2543" width="15.7109375" style="133" customWidth="1"/>
    <col min="2544" max="2544" width="16.5703125" style="133" customWidth="1"/>
    <col min="2545" max="2545" width="15.5703125" style="133" customWidth="1"/>
    <col min="2546" max="2546" width="14.5703125" style="133" customWidth="1"/>
    <col min="2547" max="2547" width="17.28515625" style="133" customWidth="1"/>
    <col min="2548" max="2548" width="18.85546875" style="133" customWidth="1"/>
    <col min="2549" max="2774" width="9.140625" style="133"/>
    <col min="2775" max="2775" width="51.28515625" style="133" customWidth="1"/>
    <col min="2776" max="2776" width="18.5703125" style="133" customWidth="1"/>
    <col min="2777" max="2777" width="16.7109375" style="133" customWidth="1"/>
    <col min="2778" max="2778" width="15.85546875" style="133" customWidth="1"/>
    <col min="2779" max="2779" width="17.7109375" style="133" customWidth="1"/>
    <col min="2780" max="2780" width="20.28515625" style="133" customWidth="1"/>
    <col min="2781" max="2781" width="17.7109375" style="133" customWidth="1"/>
    <col min="2782" max="2782" width="18.85546875" style="133" customWidth="1"/>
    <col min="2783" max="2783" width="17" style="133" customWidth="1"/>
    <col min="2784" max="2784" width="16.7109375" style="133" customWidth="1"/>
    <col min="2785" max="2785" width="16" style="133" customWidth="1"/>
    <col min="2786" max="2786" width="15.85546875" style="133" customWidth="1"/>
    <col min="2787" max="2787" width="16.28515625" style="133" customWidth="1"/>
    <col min="2788" max="2788" width="15.85546875" style="133" customWidth="1"/>
    <col min="2789" max="2789" width="16.140625" style="133" customWidth="1"/>
    <col min="2790" max="2790" width="18.28515625" style="133" customWidth="1"/>
    <col min="2791" max="2791" width="15.42578125" style="133" customWidth="1"/>
    <col min="2792" max="2792" width="15" style="133" customWidth="1"/>
    <col min="2793" max="2794" width="15.85546875" style="133" customWidth="1"/>
    <col min="2795" max="2795" width="15.28515625" style="133" customWidth="1"/>
    <col min="2796" max="2796" width="16" style="133" customWidth="1"/>
    <col min="2797" max="2797" width="15.85546875" style="133" customWidth="1"/>
    <col min="2798" max="2798" width="16.140625" style="133" customWidth="1"/>
    <col min="2799" max="2799" width="15.7109375" style="133" customWidth="1"/>
    <col min="2800" max="2800" width="16.5703125" style="133" customWidth="1"/>
    <col min="2801" max="2801" width="15.5703125" style="133" customWidth="1"/>
    <col min="2802" max="2802" width="14.5703125" style="133" customWidth="1"/>
    <col min="2803" max="2803" width="17.28515625" style="133" customWidth="1"/>
    <col min="2804" max="2804" width="18.85546875" style="133" customWidth="1"/>
    <col min="2805" max="3030" width="9.140625" style="133"/>
    <col min="3031" max="3031" width="51.28515625" style="133" customWidth="1"/>
    <col min="3032" max="3032" width="18.5703125" style="133" customWidth="1"/>
    <col min="3033" max="3033" width="16.7109375" style="133" customWidth="1"/>
    <col min="3034" max="3034" width="15.85546875" style="133" customWidth="1"/>
    <col min="3035" max="3035" width="17.7109375" style="133" customWidth="1"/>
    <col min="3036" max="3036" width="20.28515625" style="133" customWidth="1"/>
    <col min="3037" max="3037" width="17.7109375" style="133" customWidth="1"/>
    <col min="3038" max="3038" width="18.85546875" style="133" customWidth="1"/>
    <col min="3039" max="3039" width="17" style="133" customWidth="1"/>
    <col min="3040" max="3040" width="16.7109375" style="133" customWidth="1"/>
    <col min="3041" max="3041" width="16" style="133" customWidth="1"/>
    <col min="3042" max="3042" width="15.85546875" style="133" customWidth="1"/>
    <col min="3043" max="3043" width="16.28515625" style="133" customWidth="1"/>
    <col min="3044" max="3044" width="15.85546875" style="133" customWidth="1"/>
    <col min="3045" max="3045" width="16.140625" style="133" customWidth="1"/>
    <col min="3046" max="3046" width="18.28515625" style="133" customWidth="1"/>
    <col min="3047" max="3047" width="15.42578125" style="133" customWidth="1"/>
    <col min="3048" max="3048" width="15" style="133" customWidth="1"/>
    <col min="3049" max="3050" width="15.85546875" style="133" customWidth="1"/>
    <col min="3051" max="3051" width="15.28515625" style="133" customWidth="1"/>
    <col min="3052" max="3052" width="16" style="133" customWidth="1"/>
    <col min="3053" max="3053" width="15.85546875" style="133" customWidth="1"/>
    <col min="3054" max="3054" width="16.140625" style="133" customWidth="1"/>
    <col min="3055" max="3055" width="15.7109375" style="133" customWidth="1"/>
    <col min="3056" max="3056" width="16.5703125" style="133" customWidth="1"/>
    <col min="3057" max="3057" width="15.5703125" style="133" customWidth="1"/>
    <col min="3058" max="3058" width="14.5703125" style="133" customWidth="1"/>
    <col min="3059" max="3059" width="17.28515625" style="133" customWidth="1"/>
    <col min="3060" max="3060" width="18.85546875" style="133" customWidth="1"/>
    <col min="3061" max="3286" width="9.140625" style="133"/>
    <col min="3287" max="3287" width="51.28515625" style="133" customWidth="1"/>
    <col min="3288" max="3288" width="18.5703125" style="133" customWidth="1"/>
    <col min="3289" max="3289" width="16.7109375" style="133" customWidth="1"/>
    <col min="3290" max="3290" width="15.85546875" style="133" customWidth="1"/>
    <col min="3291" max="3291" width="17.7109375" style="133" customWidth="1"/>
    <col min="3292" max="3292" width="20.28515625" style="133" customWidth="1"/>
    <col min="3293" max="3293" width="17.7109375" style="133" customWidth="1"/>
    <col min="3294" max="3294" width="18.85546875" style="133" customWidth="1"/>
    <col min="3295" max="3295" width="17" style="133" customWidth="1"/>
    <col min="3296" max="3296" width="16.7109375" style="133" customWidth="1"/>
    <col min="3297" max="3297" width="16" style="133" customWidth="1"/>
    <col min="3298" max="3298" width="15.85546875" style="133" customWidth="1"/>
    <col min="3299" max="3299" width="16.28515625" style="133" customWidth="1"/>
    <col min="3300" max="3300" width="15.85546875" style="133" customWidth="1"/>
    <col min="3301" max="3301" width="16.140625" style="133" customWidth="1"/>
    <col min="3302" max="3302" width="18.28515625" style="133" customWidth="1"/>
    <col min="3303" max="3303" width="15.42578125" style="133" customWidth="1"/>
    <col min="3304" max="3304" width="15" style="133" customWidth="1"/>
    <col min="3305" max="3306" width="15.85546875" style="133" customWidth="1"/>
    <col min="3307" max="3307" width="15.28515625" style="133" customWidth="1"/>
    <col min="3308" max="3308" width="16" style="133" customWidth="1"/>
    <col min="3309" max="3309" width="15.85546875" style="133" customWidth="1"/>
    <col min="3310" max="3310" width="16.140625" style="133" customWidth="1"/>
    <col min="3311" max="3311" width="15.7109375" style="133" customWidth="1"/>
    <col min="3312" max="3312" width="16.5703125" style="133" customWidth="1"/>
    <col min="3313" max="3313" width="15.5703125" style="133" customWidth="1"/>
    <col min="3314" max="3314" width="14.5703125" style="133" customWidth="1"/>
    <col min="3315" max="3315" width="17.28515625" style="133" customWidth="1"/>
    <col min="3316" max="3316" width="18.85546875" style="133" customWidth="1"/>
    <col min="3317" max="3542" width="9.140625" style="133"/>
    <col min="3543" max="3543" width="51.28515625" style="133" customWidth="1"/>
    <col min="3544" max="3544" width="18.5703125" style="133" customWidth="1"/>
    <col min="3545" max="3545" width="16.7109375" style="133" customWidth="1"/>
    <col min="3546" max="3546" width="15.85546875" style="133" customWidth="1"/>
    <col min="3547" max="3547" width="17.7109375" style="133" customWidth="1"/>
    <col min="3548" max="3548" width="20.28515625" style="133" customWidth="1"/>
    <col min="3549" max="3549" width="17.7109375" style="133" customWidth="1"/>
    <col min="3550" max="3550" width="18.85546875" style="133" customWidth="1"/>
    <col min="3551" max="3551" width="17" style="133" customWidth="1"/>
    <col min="3552" max="3552" width="16.7109375" style="133" customWidth="1"/>
    <col min="3553" max="3553" width="16" style="133" customWidth="1"/>
    <col min="3554" max="3554" width="15.85546875" style="133" customWidth="1"/>
    <col min="3555" max="3555" width="16.28515625" style="133" customWidth="1"/>
    <col min="3556" max="3556" width="15.85546875" style="133" customWidth="1"/>
    <col min="3557" max="3557" width="16.140625" style="133" customWidth="1"/>
    <col min="3558" max="3558" width="18.28515625" style="133" customWidth="1"/>
    <col min="3559" max="3559" width="15.42578125" style="133" customWidth="1"/>
    <col min="3560" max="3560" width="15" style="133" customWidth="1"/>
    <col min="3561" max="3562" width="15.85546875" style="133" customWidth="1"/>
    <col min="3563" max="3563" width="15.28515625" style="133" customWidth="1"/>
    <col min="3564" max="3564" width="16" style="133" customWidth="1"/>
    <col min="3565" max="3565" width="15.85546875" style="133" customWidth="1"/>
    <col min="3566" max="3566" width="16.140625" style="133" customWidth="1"/>
    <col min="3567" max="3567" width="15.7109375" style="133" customWidth="1"/>
    <col min="3568" max="3568" width="16.5703125" style="133" customWidth="1"/>
    <col min="3569" max="3569" width="15.5703125" style="133" customWidth="1"/>
    <col min="3570" max="3570" width="14.5703125" style="133" customWidth="1"/>
    <col min="3571" max="3571" width="17.28515625" style="133" customWidth="1"/>
    <col min="3572" max="3572" width="18.85546875" style="133" customWidth="1"/>
    <col min="3573" max="3798" width="9.140625" style="133"/>
    <col min="3799" max="3799" width="51.28515625" style="133" customWidth="1"/>
    <col min="3800" max="3800" width="18.5703125" style="133" customWidth="1"/>
    <col min="3801" max="3801" width="16.7109375" style="133" customWidth="1"/>
    <col min="3802" max="3802" width="15.85546875" style="133" customWidth="1"/>
    <col min="3803" max="3803" width="17.7109375" style="133" customWidth="1"/>
    <col min="3804" max="3804" width="20.28515625" style="133" customWidth="1"/>
    <col min="3805" max="3805" width="17.7109375" style="133" customWidth="1"/>
    <col min="3806" max="3806" width="18.85546875" style="133" customWidth="1"/>
    <col min="3807" max="3807" width="17" style="133" customWidth="1"/>
    <col min="3808" max="3808" width="16.7109375" style="133" customWidth="1"/>
    <col min="3809" max="3809" width="16" style="133" customWidth="1"/>
    <col min="3810" max="3810" width="15.85546875" style="133" customWidth="1"/>
    <col min="3811" max="3811" width="16.28515625" style="133" customWidth="1"/>
    <col min="3812" max="3812" width="15.85546875" style="133" customWidth="1"/>
    <col min="3813" max="3813" width="16.140625" style="133" customWidth="1"/>
    <col min="3814" max="3814" width="18.28515625" style="133" customWidth="1"/>
    <col min="3815" max="3815" width="15.42578125" style="133" customWidth="1"/>
    <col min="3816" max="3816" width="15" style="133" customWidth="1"/>
    <col min="3817" max="3818" width="15.85546875" style="133" customWidth="1"/>
    <col min="3819" max="3819" width="15.28515625" style="133" customWidth="1"/>
    <col min="3820" max="3820" width="16" style="133" customWidth="1"/>
    <col min="3821" max="3821" width="15.85546875" style="133" customWidth="1"/>
    <col min="3822" max="3822" width="16.140625" style="133" customWidth="1"/>
    <col min="3823" max="3823" width="15.7109375" style="133" customWidth="1"/>
    <col min="3824" max="3824" width="16.5703125" style="133" customWidth="1"/>
    <col min="3825" max="3825" width="15.5703125" style="133" customWidth="1"/>
    <col min="3826" max="3826" width="14.5703125" style="133" customWidth="1"/>
    <col min="3827" max="3827" width="17.28515625" style="133" customWidth="1"/>
    <col min="3828" max="3828" width="18.85546875" style="133" customWidth="1"/>
    <col min="3829" max="4054" width="9.140625" style="133"/>
    <col min="4055" max="4055" width="51.28515625" style="133" customWidth="1"/>
    <col min="4056" max="4056" width="18.5703125" style="133" customWidth="1"/>
    <col min="4057" max="4057" width="16.7109375" style="133" customWidth="1"/>
    <col min="4058" max="4058" width="15.85546875" style="133" customWidth="1"/>
    <col min="4059" max="4059" width="17.7109375" style="133" customWidth="1"/>
    <col min="4060" max="4060" width="20.28515625" style="133" customWidth="1"/>
    <col min="4061" max="4061" width="17.7109375" style="133" customWidth="1"/>
    <col min="4062" max="4062" width="18.85546875" style="133" customWidth="1"/>
    <col min="4063" max="4063" width="17" style="133" customWidth="1"/>
    <col min="4064" max="4064" width="16.7109375" style="133" customWidth="1"/>
    <col min="4065" max="4065" width="16" style="133" customWidth="1"/>
    <col min="4066" max="4066" width="15.85546875" style="133" customWidth="1"/>
    <col min="4067" max="4067" width="16.28515625" style="133" customWidth="1"/>
    <col min="4068" max="4068" width="15.85546875" style="133" customWidth="1"/>
    <col min="4069" max="4069" width="16.140625" style="133" customWidth="1"/>
    <col min="4070" max="4070" width="18.28515625" style="133" customWidth="1"/>
    <col min="4071" max="4071" width="15.42578125" style="133" customWidth="1"/>
    <col min="4072" max="4072" width="15" style="133" customWidth="1"/>
    <col min="4073" max="4074" width="15.85546875" style="133" customWidth="1"/>
    <col min="4075" max="4075" width="15.28515625" style="133" customWidth="1"/>
    <col min="4076" max="4076" width="16" style="133" customWidth="1"/>
    <col min="4077" max="4077" width="15.85546875" style="133" customWidth="1"/>
    <col min="4078" max="4078" width="16.140625" style="133" customWidth="1"/>
    <col min="4079" max="4079" width="15.7109375" style="133" customWidth="1"/>
    <col min="4080" max="4080" width="16.5703125" style="133" customWidth="1"/>
    <col min="4081" max="4081" width="15.5703125" style="133" customWidth="1"/>
    <col min="4082" max="4082" width="14.5703125" style="133" customWidth="1"/>
    <col min="4083" max="4083" width="17.28515625" style="133" customWidth="1"/>
    <col min="4084" max="4084" width="18.85546875" style="133" customWidth="1"/>
    <col min="4085" max="4310" width="9.140625" style="133"/>
    <col min="4311" max="4311" width="51.28515625" style="133" customWidth="1"/>
    <col min="4312" max="4312" width="18.5703125" style="133" customWidth="1"/>
    <col min="4313" max="4313" width="16.7109375" style="133" customWidth="1"/>
    <col min="4314" max="4314" width="15.85546875" style="133" customWidth="1"/>
    <col min="4315" max="4315" width="17.7109375" style="133" customWidth="1"/>
    <col min="4316" max="4316" width="20.28515625" style="133" customWidth="1"/>
    <col min="4317" max="4317" width="17.7109375" style="133" customWidth="1"/>
    <col min="4318" max="4318" width="18.85546875" style="133" customWidth="1"/>
    <col min="4319" max="4319" width="17" style="133" customWidth="1"/>
    <col min="4320" max="4320" width="16.7109375" style="133" customWidth="1"/>
    <col min="4321" max="4321" width="16" style="133" customWidth="1"/>
    <col min="4322" max="4322" width="15.85546875" style="133" customWidth="1"/>
    <col min="4323" max="4323" width="16.28515625" style="133" customWidth="1"/>
    <col min="4324" max="4324" width="15.85546875" style="133" customWidth="1"/>
    <col min="4325" max="4325" width="16.140625" style="133" customWidth="1"/>
    <col min="4326" max="4326" width="18.28515625" style="133" customWidth="1"/>
    <col min="4327" max="4327" width="15.42578125" style="133" customWidth="1"/>
    <col min="4328" max="4328" width="15" style="133" customWidth="1"/>
    <col min="4329" max="4330" width="15.85546875" style="133" customWidth="1"/>
    <col min="4331" max="4331" width="15.28515625" style="133" customWidth="1"/>
    <col min="4332" max="4332" width="16" style="133" customWidth="1"/>
    <col min="4333" max="4333" width="15.85546875" style="133" customWidth="1"/>
    <col min="4334" max="4334" width="16.140625" style="133" customWidth="1"/>
    <col min="4335" max="4335" width="15.7109375" style="133" customWidth="1"/>
    <col min="4336" max="4336" width="16.5703125" style="133" customWidth="1"/>
    <col min="4337" max="4337" width="15.5703125" style="133" customWidth="1"/>
    <col min="4338" max="4338" width="14.5703125" style="133" customWidth="1"/>
    <col min="4339" max="4339" width="17.28515625" style="133" customWidth="1"/>
    <col min="4340" max="4340" width="18.85546875" style="133" customWidth="1"/>
    <col min="4341" max="4566" width="9.140625" style="133"/>
    <col min="4567" max="4567" width="51.28515625" style="133" customWidth="1"/>
    <col min="4568" max="4568" width="18.5703125" style="133" customWidth="1"/>
    <col min="4569" max="4569" width="16.7109375" style="133" customWidth="1"/>
    <col min="4570" max="4570" width="15.85546875" style="133" customWidth="1"/>
    <col min="4571" max="4571" width="17.7109375" style="133" customWidth="1"/>
    <col min="4572" max="4572" width="20.28515625" style="133" customWidth="1"/>
    <col min="4573" max="4573" width="17.7109375" style="133" customWidth="1"/>
    <col min="4574" max="4574" width="18.85546875" style="133" customWidth="1"/>
    <col min="4575" max="4575" width="17" style="133" customWidth="1"/>
    <col min="4576" max="4576" width="16.7109375" style="133" customWidth="1"/>
    <col min="4577" max="4577" width="16" style="133" customWidth="1"/>
    <col min="4578" max="4578" width="15.85546875" style="133" customWidth="1"/>
    <col min="4579" max="4579" width="16.28515625" style="133" customWidth="1"/>
    <col min="4580" max="4580" width="15.85546875" style="133" customWidth="1"/>
    <col min="4581" max="4581" width="16.140625" style="133" customWidth="1"/>
    <col min="4582" max="4582" width="18.28515625" style="133" customWidth="1"/>
    <col min="4583" max="4583" width="15.42578125" style="133" customWidth="1"/>
    <col min="4584" max="4584" width="15" style="133" customWidth="1"/>
    <col min="4585" max="4586" width="15.85546875" style="133" customWidth="1"/>
    <col min="4587" max="4587" width="15.28515625" style="133" customWidth="1"/>
    <col min="4588" max="4588" width="16" style="133" customWidth="1"/>
    <col min="4589" max="4589" width="15.85546875" style="133" customWidth="1"/>
    <col min="4590" max="4590" width="16.140625" style="133" customWidth="1"/>
    <col min="4591" max="4591" width="15.7109375" style="133" customWidth="1"/>
    <col min="4592" max="4592" width="16.5703125" style="133" customWidth="1"/>
    <col min="4593" max="4593" width="15.5703125" style="133" customWidth="1"/>
    <col min="4594" max="4594" width="14.5703125" style="133" customWidth="1"/>
    <col min="4595" max="4595" width="17.28515625" style="133" customWidth="1"/>
    <col min="4596" max="4596" width="18.85546875" style="133" customWidth="1"/>
    <col min="4597" max="4822" width="9.140625" style="133"/>
    <col min="4823" max="4823" width="51.28515625" style="133" customWidth="1"/>
    <col min="4824" max="4824" width="18.5703125" style="133" customWidth="1"/>
    <col min="4825" max="4825" width="16.7109375" style="133" customWidth="1"/>
    <col min="4826" max="4826" width="15.85546875" style="133" customWidth="1"/>
    <col min="4827" max="4827" width="17.7109375" style="133" customWidth="1"/>
    <col min="4828" max="4828" width="20.28515625" style="133" customWidth="1"/>
    <col min="4829" max="4829" width="17.7109375" style="133" customWidth="1"/>
    <col min="4830" max="4830" width="18.85546875" style="133" customWidth="1"/>
    <col min="4831" max="4831" width="17" style="133" customWidth="1"/>
    <col min="4832" max="4832" width="16.7109375" style="133" customWidth="1"/>
    <col min="4833" max="4833" width="16" style="133" customWidth="1"/>
    <col min="4834" max="4834" width="15.85546875" style="133" customWidth="1"/>
    <col min="4835" max="4835" width="16.28515625" style="133" customWidth="1"/>
    <col min="4836" max="4836" width="15.85546875" style="133" customWidth="1"/>
    <col min="4837" max="4837" width="16.140625" style="133" customWidth="1"/>
    <col min="4838" max="4838" width="18.28515625" style="133" customWidth="1"/>
    <col min="4839" max="4839" width="15.42578125" style="133" customWidth="1"/>
    <col min="4840" max="4840" width="15" style="133" customWidth="1"/>
    <col min="4841" max="4842" width="15.85546875" style="133" customWidth="1"/>
    <col min="4843" max="4843" width="15.28515625" style="133" customWidth="1"/>
    <col min="4844" max="4844" width="16" style="133" customWidth="1"/>
    <col min="4845" max="4845" width="15.85546875" style="133" customWidth="1"/>
    <col min="4846" max="4846" width="16.140625" style="133" customWidth="1"/>
    <col min="4847" max="4847" width="15.7109375" style="133" customWidth="1"/>
    <col min="4848" max="4848" width="16.5703125" style="133" customWidth="1"/>
    <col min="4849" max="4849" width="15.5703125" style="133" customWidth="1"/>
    <col min="4850" max="4850" width="14.5703125" style="133" customWidth="1"/>
    <col min="4851" max="4851" width="17.28515625" style="133" customWidth="1"/>
    <col min="4852" max="4852" width="18.85546875" style="133" customWidth="1"/>
    <col min="4853" max="5078" width="9.140625" style="133"/>
    <col min="5079" max="5079" width="51.28515625" style="133" customWidth="1"/>
    <col min="5080" max="5080" width="18.5703125" style="133" customWidth="1"/>
    <col min="5081" max="5081" width="16.7109375" style="133" customWidth="1"/>
    <col min="5082" max="5082" width="15.85546875" style="133" customWidth="1"/>
    <col min="5083" max="5083" width="17.7109375" style="133" customWidth="1"/>
    <col min="5084" max="5084" width="20.28515625" style="133" customWidth="1"/>
    <col min="5085" max="5085" width="17.7109375" style="133" customWidth="1"/>
    <col min="5086" max="5086" width="18.85546875" style="133" customWidth="1"/>
    <col min="5087" max="5087" width="17" style="133" customWidth="1"/>
    <col min="5088" max="5088" width="16.7109375" style="133" customWidth="1"/>
    <col min="5089" max="5089" width="16" style="133" customWidth="1"/>
    <col min="5090" max="5090" width="15.85546875" style="133" customWidth="1"/>
    <col min="5091" max="5091" width="16.28515625" style="133" customWidth="1"/>
    <col min="5092" max="5092" width="15.85546875" style="133" customWidth="1"/>
    <col min="5093" max="5093" width="16.140625" style="133" customWidth="1"/>
    <col min="5094" max="5094" width="18.28515625" style="133" customWidth="1"/>
    <col min="5095" max="5095" width="15.42578125" style="133" customWidth="1"/>
    <col min="5096" max="5096" width="15" style="133" customWidth="1"/>
    <col min="5097" max="5098" width="15.85546875" style="133" customWidth="1"/>
    <col min="5099" max="5099" width="15.28515625" style="133" customWidth="1"/>
    <col min="5100" max="5100" width="16" style="133" customWidth="1"/>
    <col min="5101" max="5101" width="15.85546875" style="133" customWidth="1"/>
    <col min="5102" max="5102" width="16.140625" style="133" customWidth="1"/>
    <col min="5103" max="5103" width="15.7109375" style="133" customWidth="1"/>
    <col min="5104" max="5104" width="16.5703125" style="133" customWidth="1"/>
    <col min="5105" max="5105" width="15.5703125" style="133" customWidth="1"/>
    <col min="5106" max="5106" width="14.5703125" style="133" customWidth="1"/>
    <col min="5107" max="5107" width="17.28515625" style="133" customWidth="1"/>
    <col min="5108" max="5108" width="18.85546875" style="133" customWidth="1"/>
    <col min="5109" max="5334" width="9.140625" style="133"/>
    <col min="5335" max="5335" width="51.28515625" style="133" customWidth="1"/>
    <col min="5336" max="5336" width="18.5703125" style="133" customWidth="1"/>
    <col min="5337" max="5337" width="16.7109375" style="133" customWidth="1"/>
    <col min="5338" max="5338" width="15.85546875" style="133" customWidth="1"/>
    <col min="5339" max="5339" width="17.7109375" style="133" customWidth="1"/>
    <col min="5340" max="5340" width="20.28515625" style="133" customWidth="1"/>
    <col min="5341" max="5341" width="17.7109375" style="133" customWidth="1"/>
    <col min="5342" max="5342" width="18.85546875" style="133" customWidth="1"/>
    <col min="5343" max="5343" width="17" style="133" customWidth="1"/>
    <col min="5344" max="5344" width="16.7109375" style="133" customWidth="1"/>
    <col min="5345" max="5345" width="16" style="133" customWidth="1"/>
    <col min="5346" max="5346" width="15.85546875" style="133" customWidth="1"/>
    <col min="5347" max="5347" width="16.28515625" style="133" customWidth="1"/>
    <col min="5348" max="5348" width="15.85546875" style="133" customWidth="1"/>
    <col min="5349" max="5349" width="16.140625" style="133" customWidth="1"/>
    <col min="5350" max="5350" width="18.28515625" style="133" customWidth="1"/>
    <col min="5351" max="5351" width="15.42578125" style="133" customWidth="1"/>
    <col min="5352" max="5352" width="15" style="133" customWidth="1"/>
    <col min="5353" max="5354" width="15.85546875" style="133" customWidth="1"/>
    <col min="5355" max="5355" width="15.28515625" style="133" customWidth="1"/>
    <col min="5356" max="5356" width="16" style="133" customWidth="1"/>
    <col min="5357" max="5357" width="15.85546875" style="133" customWidth="1"/>
    <col min="5358" max="5358" width="16.140625" style="133" customWidth="1"/>
    <col min="5359" max="5359" width="15.7109375" style="133" customWidth="1"/>
    <col min="5360" max="5360" width="16.5703125" style="133" customWidth="1"/>
    <col min="5361" max="5361" width="15.5703125" style="133" customWidth="1"/>
    <col min="5362" max="5362" width="14.5703125" style="133" customWidth="1"/>
    <col min="5363" max="5363" width="17.28515625" style="133" customWidth="1"/>
    <col min="5364" max="5364" width="18.85546875" style="133" customWidth="1"/>
    <col min="5365" max="5590" width="9.140625" style="133"/>
    <col min="5591" max="5591" width="51.28515625" style="133" customWidth="1"/>
    <col min="5592" max="5592" width="18.5703125" style="133" customWidth="1"/>
    <col min="5593" max="5593" width="16.7109375" style="133" customWidth="1"/>
    <col min="5594" max="5594" width="15.85546875" style="133" customWidth="1"/>
    <col min="5595" max="5595" width="17.7109375" style="133" customWidth="1"/>
    <col min="5596" max="5596" width="20.28515625" style="133" customWidth="1"/>
    <col min="5597" max="5597" width="17.7109375" style="133" customWidth="1"/>
    <col min="5598" max="5598" width="18.85546875" style="133" customWidth="1"/>
    <col min="5599" max="5599" width="17" style="133" customWidth="1"/>
    <col min="5600" max="5600" width="16.7109375" style="133" customWidth="1"/>
    <col min="5601" max="5601" width="16" style="133" customWidth="1"/>
    <col min="5602" max="5602" width="15.85546875" style="133" customWidth="1"/>
    <col min="5603" max="5603" width="16.28515625" style="133" customWidth="1"/>
    <col min="5604" max="5604" width="15.85546875" style="133" customWidth="1"/>
    <col min="5605" max="5605" width="16.140625" style="133" customWidth="1"/>
    <col min="5606" max="5606" width="18.28515625" style="133" customWidth="1"/>
    <col min="5607" max="5607" width="15.42578125" style="133" customWidth="1"/>
    <col min="5608" max="5608" width="15" style="133" customWidth="1"/>
    <col min="5609" max="5610" width="15.85546875" style="133" customWidth="1"/>
    <col min="5611" max="5611" width="15.28515625" style="133" customWidth="1"/>
    <col min="5612" max="5612" width="16" style="133" customWidth="1"/>
    <col min="5613" max="5613" width="15.85546875" style="133" customWidth="1"/>
    <col min="5614" max="5614" width="16.140625" style="133" customWidth="1"/>
    <col min="5615" max="5615" width="15.7109375" style="133" customWidth="1"/>
    <col min="5616" max="5616" width="16.5703125" style="133" customWidth="1"/>
    <col min="5617" max="5617" width="15.5703125" style="133" customWidth="1"/>
    <col min="5618" max="5618" width="14.5703125" style="133" customWidth="1"/>
    <col min="5619" max="5619" width="17.28515625" style="133" customWidth="1"/>
    <col min="5620" max="5620" width="18.85546875" style="133" customWidth="1"/>
    <col min="5621" max="5846" width="9.140625" style="133"/>
    <col min="5847" max="5847" width="51.28515625" style="133" customWidth="1"/>
    <col min="5848" max="5848" width="18.5703125" style="133" customWidth="1"/>
    <col min="5849" max="5849" width="16.7109375" style="133" customWidth="1"/>
    <col min="5850" max="5850" width="15.85546875" style="133" customWidth="1"/>
    <col min="5851" max="5851" width="17.7109375" style="133" customWidth="1"/>
    <col min="5852" max="5852" width="20.28515625" style="133" customWidth="1"/>
    <col min="5853" max="5853" width="17.7109375" style="133" customWidth="1"/>
    <col min="5854" max="5854" width="18.85546875" style="133" customWidth="1"/>
    <col min="5855" max="5855" width="17" style="133" customWidth="1"/>
    <col min="5856" max="5856" width="16.7109375" style="133" customWidth="1"/>
    <col min="5857" max="5857" width="16" style="133" customWidth="1"/>
    <col min="5858" max="5858" width="15.85546875" style="133" customWidth="1"/>
    <col min="5859" max="5859" width="16.28515625" style="133" customWidth="1"/>
    <col min="5860" max="5860" width="15.85546875" style="133" customWidth="1"/>
    <col min="5861" max="5861" width="16.140625" style="133" customWidth="1"/>
    <col min="5862" max="5862" width="18.28515625" style="133" customWidth="1"/>
    <col min="5863" max="5863" width="15.42578125" style="133" customWidth="1"/>
    <col min="5864" max="5864" width="15" style="133" customWidth="1"/>
    <col min="5865" max="5866" width="15.85546875" style="133" customWidth="1"/>
    <col min="5867" max="5867" width="15.28515625" style="133" customWidth="1"/>
    <col min="5868" max="5868" width="16" style="133" customWidth="1"/>
    <col min="5869" max="5869" width="15.85546875" style="133" customWidth="1"/>
    <col min="5870" max="5870" width="16.140625" style="133" customWidth="1"/>
    <col min="5871" max="5871" width="15.7109375" style="133" customWidth="1"/>
    <col min="5872" max="5872" width="16.5703125" style="133" customWidth="1"/>
    <col min="5873" max="5873" width="15.5703125" style="133" customWidth="1"/>
    <col min="5874" max="5874" width="14.5703125" style="133" customWidth="1"/>
    <col min="5875" max="5875" width="17.28515625" style="133" customWidth="1"/>
    <col min="5876" max="5876" width="18.85546875" style="133" customWidth="1"/>
    <col min="5877" max="6102" width="9.140625" style="133"/>
    <col min="6103" max="6103" width="51.28515625" style="133" customWidth="1"/>
    <col min="6104" max="6104" width="18.5703125" style="133" customWidth="1"/>
    <col min="6105" max="6105" width="16.7109375" style="133" customWidth="1"/>
    <col min="6106" max="6106" width="15.85546875" style="133" customWidth="1"/>
    <col min="6107" max="6107" width="17.7109375" style="133" customWidth="1"/>
    <col min="6108" max="6108" width="20.28515625" style="133" customWidth="1"/>
    <col min="6109" max="6109" width="17.7109375" style="133" customWidth="1"/>
    <col min="6110" max="6110" width="18.85546875" style="133" customWidth="1"/>
    <col min="6111" max="6111" width="17" style="133" customWidth="1"/>
    <col min="6112" max="6112" width="16.7109375" style="133" customWidth="1"/>
    <col min="6113" max="6113" width="16" style="133" customWidth="1"/>
    <col min="6114" max="6114" width="15.85546875" style="133" customWidth="1"/>
    <col min="6115" max="6115" width="16.28515625" style="133" customWidth="1"/>
    <col min="6116" max="6116" width="15.85546875" style="133" customWidth="1"/>
    <col min="6117" max="6117" width="16.140625" style="133" customWidth="1"/>
    <col min="6118" max="6118" width="18.28515625" style="133" customWidth="1"/>
    <col min="6119" max="6119" width="15.42578125" style="133" customWidth="1"/>
    <col min="6120" max="6120" width="15" style="133" customWidth="1"/>
    <col min="6121" max="6122" width="15.85546875" style="133" customWidth="1"/>
    <col min="6123" max="6123" width="15.28515625" style="133" customWidth="1"/>
    <col min="6124" max="6124" width="16" style="133" customWidth="1"/>
    <col min="6125" max="6125" width="15.85546875" style="133" customWidth="1"/>
    <col min="6126" max="6126" width="16.140625" style="133" customWidth="1"/>
    <col min="6127" max="6127" width="15.7109375" style="133" customWidth="1"/>
    <col min="6128" max="6128" width="16.5703125" style="133" customWidth="1"/>
    <col min="6129" max="6129" width="15.5703125" style="133" customWidth="1"/>
    <col min="6130" max="6130" width="14.5703125" style="133" customWidth="1"/>
    <col min="6131" max="6131" width="17.28515625" style="133" customWidth="1"/>
    <col min="6132" max="6132" width="18.85546875" style="133" customWidth="1"/>
    <col min="6133" max="6358" width="9.140625" style="133"/>
    <col min="6359" max="6359" width="51.28515625" style="133" customWidth="1"/>
    <col min="6360" max="6360" width="18.5703125" style="133" customWidth="1"/>
    <col min="6361" max="6361" width="16.7109375" style="133" customWidth="1"/>
    <col min="6362" max="6362" width="15.85546875" style="133" customWidth="1"/>
    <col min="6363" max="6363" width="17.7109375" style="133" customWidth="1"/>
    <col min="6364" max="6364" width="20.28515625" style="133" customWidth="1"/>
    <col min="6365" max="6365" width="17.7109375" style="133" customWidth="1"/>
    <col min="6366" max="6366" width="18.85546875" style="133" customWidth="1"/>
    <col min="6367" max="6367" width="17" style="133" customWidth="1"/>
    <col min="6368" max="6368" width="16.7109375" style="133" customWidth="1"/>
    <col min="6369" max="6369" width="16" style="133" customWidth="1"/>
    <col min="6370" max="6370" width="15.85546875" style="133" customWidth="1"/>
    <col min="6371" max="6371" width="16.28515625" style="133" customWidth="1"/>
    <col min="6372" max="6372" width="15.85546875" style="133" customWidth="1"/>
    <col min="6373" max="6373" width="16.140625" style="133" customWidth="1"/>
    <col min="6374" max="6374" width="18.28515625" style="133" customWidth="1"/>
    <col min="6375" max="6375" width="15.42578125" style="133" customWidth="1"/>
    <col min="6376" max="6376" width="15" style="133" customWidth="1"/>
    <col min="6377" max="6378" width="15.85546875" style="133" customWidth="1"/>
    <col min="6379" max="6379" width="15.28515625" style="133" customWidth="1"/>
    <col min="6380" max="6380" width="16" style="133" customWidth="1"/>
    <col min="6381" max="6381" width="15.85546875" style="133" customWidth="1"/>
    <col min="6382" max="6382" width="16.140625" style="133" customWidth="1"/>
    <col min="6383" max="6383" width="15.7109375" style="133" customWidth="1"/>
    <col min="6384" max="6384" width="16.5703125" style="133" customWidth="1"/>
    <col min="6385" max="6385" width="15.5703125" style="133" customWidth="1"/>
    <col min="6386" max="6386" width="14.5703125" style="133" customWidth="1"/>
    <col min="6387" max="6387" width="17.28515625" style="133" customWidth="1"/>
    <col min="6388" max="6388" width="18.85546875" style="133" customWidth="1"/>
    <col min="6389" max="6614" width="9.140625" style="133"/>
    <col min="6615" max="6615" width="51.28515625" style="133" customWidth="1"/>
    <col min="6616" max="6616" width="18.5703125" style="133" customWidth="1"/>
    <col min="6617" max="6617" width="16.7109375" style="133" customWidth="1"/>
    <col min="6618" max="6618" width="15.85546875" style="133" customWidth="1"/>
    <col min="6619" max="6619" width="17.7109375" style="133" customWidth="1"/>
    <col min="6620" max="6620" width="20.28515625" style="133" customWidth="1"/>
    <col min="6621" max="6621" width="17.7109375" style="133" customWidth="1"/>
    <col min="6622" max="6622" width="18.85546875" style="133" customWidth="1"/>
    <col min="6623" max="6623" width="17" style="133" customWidth="1"/>
    <col min="6624" max="6624" width="16.7109375" style="133" customWidth="1"/>
    <col min="6625" max="6625" width="16" style="133" customWidth="1"/>
    <col min="6626" max="6626" width="15.85546875" style="133" customWidth="1"/>
    <col min="6627" max="6627" width="16.28515625" style="133" customWidth="1"/>
    <col min="6628" max="6628" width="15.85546875" style="133" customWidth="1"/>
    <col min="6629" max="6629" width="16.140625" style="133" customWidth="1"/>
    <col min="6630" max="6630" width="18.28515625" style="133" customWidth="1"/>
    <col min="6631" max="6631" width="15.42578125" style="133" customWidth="1"/>
    <col min="6632" max="6632" width="15" style="133" customWidth="1"/>
    <col min="6633" max="6634" width="15.85546875" style="133" customWidth="1"/>
    <col min="6635" max="6635" width="15.28515625" style="133" customWidth="1"/>
    <col min="6636" max="6636" width="16" style="133" customWidth="1"/>
    <col min="6637" max="6637" width="15.85546875" style="133" customWidth="1"/>
    <col min="6638" max="6638" width="16.140625" style="133" customWidth="1"/>
    <col min="6639" max="6639" width="15.7109375" style="133" customWidth="1"/>
    <col min="6640" max="6640" width="16.5703125" style="133" customWidth="1"/>
    <col min="6641" max="6641" width="15.5703125" style="133" customWidth="1"/>
    <col min="6642" max="6642" width="14.5703125" style="133" customWidth="1"/>
    <col min="6643" max="6643" width="17.28515625" style="133" customWidth="1"/>
    <col min="6644" max="6644" width="18.85546875" style="133" customWidth="1"/>
    <col min="6645" max="6870" width="9.140625" style="133"/>
    <col min="6871" max="6871" width="51.28515625" style="133" customWidth="1"/>
    <col min="6872" max="6872" width="18.5703125" style="133" customWidth="1"/>
    <col min="6873" max="6873" width="16.7109375" style="133" customWidth="1"/>
    <col min="6874" max="6874" width="15.85546875" style="133" customWidth="1"/>
    <col min="6875" max="6875" width="17.7109375" style="133" customWidth="1"/>
    <col min="6876" max="6876" width="20.28515625" style="133" customWidth="1"/>
    <col min="6877" max="6877" width="17.7109375" style="133" customWidth="1"/>
    <col min="6878" max="6878" width="18.85546875" style="133" customWidth="1"/>
    <col min="6879" max="6879" width="17" style="133" customWidth="1"/>
    <col min="6880" max="6880" width="16.7109375" style="133" customWidth="1"/>
    <col min="6881" max="6881" width="16" style="133" customWidth="1"/>
    <col min="6882" max="6882" width="15.85546875" style="133" customWidth="1"/>
    <col min="6883" max="6883" width="16.28515625" style="133" customWidth="1"/>
    <col min="6884" max="6884" width="15.85546875" style="133" customWidth="1"/>
    <col min="6885" max="6885" width="16.140625" style="133" customWidth="1"/>
    <col min="6886" max="6886" width="18.28515625" style="133" customWidth="1"/>
    <col min="6887" max="6887" width="15.42578125" style="133" customWidth="1"/>
    <col min="6888" max="6888" width="15" style="133" customWidth="1"/>
    <col min="6889" max="6890" width="15.85546875" style="133" customWidth="1"/>
    <col min="6891" max="6891" width="15.28515625" style="133" customWidth="1"/>
    <col min="6892" max="6892" width="16" style="133" customWidth="1"/>
    <col min="6893" max="6893" width="15.85546875" style="133" customWidth="1"/>
    <col min="6894" max="6894" width="16.140625" style="133" customWidth="1"/>
    <col min="6895" max="6895" width="15.7109375" style="133" customWidth="1"/>
    <col min="6896" max="6896" width="16.5703125" style="133" customWidth="1"/>
    <col min="6897" max="6897" width="15.5703125" style="133" customWidth="1"/>
    <col min="6898" max="6898" width="14.5703125" style="133" customWidth="1"/>
    <col min="6899" max="6899" width="17.28515625" style="133" customWidth="1"/>
    <col min="6900" max="6900" width="18.85546875" style="133" customWidth="1"/>
    <col min="6901" max="7126" width="9.140625" style="133"/>
    <col min="7127" max="7127" width="51.28515625" style="133" customWidth="1"/>
    <col min="7128" max="7128" width="18.5703125" style="133" customWidth="1"/>
    <col min="7129" max="7129" width="16.7109375" style="133" customWidth="1"/>
    <col min="7130" max="7130" width="15.85546875" style="133" customWidth="1"/>
    <col min="7131" max="7131" width="17.7109375" style="133" customWidth="1"/>
    <col min="7132" max="7132" width="20.28515625" style="133" customWidth="1"/>
    <col min="7133" max="7133" width="17.7109375" style="133" customWidth="1"/>
    <col min="7134" max="7134" width="18.85546875" style="133" customWidth="1"/>
    <col min="7135" max="7135" width="17" style="133" customWidth="1"/>
    <col min="7136" max="7136" width="16.7109375" style="133" customWidth="1"/>
    <col min="7137" max="7137" width="16" style="133" customWidth="1"/>
    <col min="7138" max="7138" width="15.85546875" style="133" customWidth="1"/>
    <col min="7139" max="7139" width="16.28515625" style="133" customWidth="1"/>
    <col min="7140" max="7140" width="15.85546875" style="133" customWidth="1"/>
    <col min="7141" max="7141" width="16.140625" style="133" customWidth="1"/>
    <col min="7142" max="7142" width="18.28515625" style="133" customWidth="1"/>
    <col min="7143" max="7143" width="15.42578125" style="133" customWidth="1"/>
    <col min="7144" max="7144" width="15" style="133" customWidth="1"/>
    <col min="7145" max="7146" width="15.85546875" style="133" customWidth="1"/>
    <col min="7147" max="7147" width="15.28515625" style="133" customWidth="1"/>
    <col min="7148" max="7148" width="16" style="133" customWidth="1"/>
    <col min="7149" max="7149" width="15.85546875" style="133" customWidth="1"/>
    <col min="7150" max="7150" width="16.140625" style="133" customWidth="1"/>
    <col min="7151" max="7151" width="15.7109375" style="133" customWidth="1"/>
    <col min="7152" max="7152" width="16.5703125" style="133" customWidth="1"/>
    <col min="7153" max="7153" width="15.5703125" style="133" customWidth="1"/>
    <col min="7154" max="7154" width="14.5703125" style="133" customWidth="1"/>
    <col min="7155" max="7155" width="17.28515625" style="133" customWidth="1"/>
    <col min="7156" max="7156" width="18.85546875" style="133" customWidth="1"/>
    <col min="7157" max="7382" width="9.140625" style="133"/>
    <col min="7383" max="7383" width="51.28515625" style="133" customWidth="1"/>
    <col min="7384" max="7384" width="18.5703125" style="133" customWidth="1"/>
    <col min="7385" max="7385" width="16.7109375" style="133" customWidth="1"/>
    <col min="7386" max="7386" width="15.85546875" style="133" customWidth="1"/>
    <col min="7387" max="7387" width="17.7109375" style="133" customWidth="1"/>
    <col min="7388" max="7388" width="20.28515625" style="133" customWidth="1"/>
    <col min="7389" max="7389" width="17.7109375" style="133" customWidth="1"/>
    <col min="7390" max="7390" width="18.85546875" style="133" customWidth="1"/>
    <col min="7391" max="7391" width="17" style="133" customWidth="1"/>
    <col min="7392" max="7392" width="16.7109375" style="133" customWidth="1"/>
    <col min="7393" max="7393" width="16" style="133" customWidth="1"/>
    <col min="7394" max="7394" width="15.85546875" style="133" customWidth="1"/>
    <col min="7395" max="7395" width="16.28515625" style="133" customWidth="1"/>
    <col min="7396" max="7396" width="15.85546875" style="133" customWidth="1"/>
    <col min="7397" max="7397" width="16.140625" style="133" customWidth="1"/>
    <col min="7398" max="7398" width="18.28515625" style="133" customWidth="1"/>
    <col min="7399" max="7399" width="15.42578125" style="133" customWidth="1"/>
    <col min="7400" max="7400" width="15" style="133" customWidth="1"/>
    <col min="7401" max="7402" width="15.85546875" style="133" customWidth="1"/>
    <col min="7403" max="7403" width="15.28515625" style="133" customWidth="1"/>
    <col min="7404" max="7404" width="16" style="133" customWidth="1"/>
    <col min="7405" max="7405" width="15.85546875" style="133" customWidth="1"/>
    <col min="7406" max="7406" width="16.140625" style="133" customWidth="1"/>
    <col min="7407" max="7407" width="15.7109375" style="133" customWidth="1"/>
    <col min="7408" max="7408" width="16.5703125" style="133" customWidth="1"/>
    <col min="7409" max="7409" width="15.5703125" style="133" customWidth="1"/>
    <col min="7410" max="7410" width="14.5703125" style="133" customWidth="1"/>
    <col min="7411" max="7411" width="17.28515625" style="133" customWidth="1"/>
    <col min="7412" max="7412" width="18.85546875" style="133" customWidth="1"/>
    <col min="7413" max="7638" width="9.140625" style="133"/>
    <col min="7639" max="7639" width="51.28515625" style="133" customWidth="1"/>
    <col min="7640" max="7640" width="18.5703125" style="133" customWidth="1"/>
    <col min="7641" max="7641" width="16.7109375" style="133" customWidth="1"/>
    <col min="7642" max="7642" width="15.85546875" style="133" customWidth="1"/>
    <col min="7643" max="7643" width="17.7109375" style="133" customWidth="1"/>
    <col min="7644" max="7644" width="20.28515625" style="133" customWidth="1"/>
    <col min="7645" max="7645" width="17.7109375" style="133" customWidth="1"/>
    <col min="7646" max="7646" width="18.85546875" style="133" customWidth="1"/>
    <col min="7647" max="7647" width="17" style="133" customWidth="1"/>
    <col min="7648" max="7648" width="16.7109375" style="133" customWidth="1"/>
    <col min="7649" max="7649" width="16" style="133" customWidth="1"/>
    <col min="7650" max="7650" width="15.85546875" style="133" customWidth="1"/>
    <col min="7651" max="7651" width="16.28515625" style="133" customWidth="1"/>
    <col min="7652" max="7652" width="15.85546875" style="133" customWidth="1"/>
    <col min="7653" max="7653" width="16.140625" style="133" customWidth="1"/>
    <col min="7654" max="7654" width="18.28515625" style="133" customWidth="1"/>
    <col min="7655" max="7655" width="15.42578125" style="133" customWidth="1"/>
    <col min="7656" max="7656" width="15" style="133" customWidth="1"/>
    <col min="7657" max="7658" width="15.85546875" style="133" customWidth="1"/>
    <col min="7659" max="7659" width="15.28515625" style="133" customWidth="1"/>
    <col min="7660" max="7660" width="16" style="133" customWidth="1"/>
    <col min="7661" max="7661" width="15.85546875" style="133" customWidth="1"/>
    <col min="7662" max="7662" width="16.140625" style="133" customWidth="1"/>
    <col min="7663" max="7663" width="15.7109375" style="133" customWidth="1"/>
    <col min="7664" max="7664" width="16.5703125" style="133" customWidth="1"/>
    <col min="7665" max="7665" width="15.5703125" style="133" customWidth="1"/>
    <col min="7666" max="7666" width="14.5703125" style="133" customWidth="1"/>
    <col min="7667" max="7667" width="17.28515625" style="133" customWidth="1"/>
    <col min="7668" max="7668" width="18.85546875" style="133" customWidth="1"/>
    <col min="7669" max="7894" width="9.140625" style="133"/>
    <col min="7895" max="7895" width="51.28515625" style="133" customWidth="1"/>
    <col min="7896" max="7896" width="18.5703125" style="133" customWidth="1"/>
    <col min="7897" max="7897" width="16.7109375" style="133" customWidth="1"/>
    <col min="7898" max="7898" width="15.85546875" style="133" customWidth="1"/>
    <col min="7899" max="7899" width="17.7109375" style="133" customWidth="1"/>
    <col min="7900" max="7900" width="20.28515625" style="133" customWidth="1"/>
    <col min="7901" max="7901" width="17.7109375" style="133" customWidth="1"/>
    <col min="7902" max="7902" width="18.85546875" style="133" customWidth="1"/>
    <col min="7903" max="7903" width="17" style="133" customWidth="1"/>
    <col min="7904" max="7904" width="16.7109375" style="133" customWidth="1"/>
    <col min="7905" max="7905" width="16" style="133" customWidth="1"/>
    <col min="7906" max="7906" width="15.85546875" style="133" customWidth="1"/>
    <col min="7907" max="7907" width="16.28515625" style="133" customWidth="1"/>
    <col min="7908" max="7908" width="15.85546875" style="133" customWidth="1"/>
    <col min="7909" max="7909" width="16.140625" style="133" customWidth="1"/>
    <col min="7910" max="7910" width="18.28515625" style="133" customWidth="1"/>
    <col min="7911" max="7911" width="15.42578125" style="133" customWidth="1"/>
    <col min="7912" max="7912" width="15" style="133" customWidth="1"/>
    <col min="7913" max="7914" width="15.85546875" style="133" customWidth="1"/>
    <col min="7915" max="7915" width="15.28515625" style="133" customWidth="1"/>
    <col min="7916" max="7916" width="16" style="133" customWidth="1"/>
    <col min="7917" max="7917" width="15.85546875" style="133" customWidth="1"/>
    <col min="7918" max="7918" width="16.140625" style="133" customWidth="1"/>
    <col min="7919" max="7919" width="15.7109375" style="133" customWidth="1"/>
    <col min="7920" max="7920" width="16.5703125" style="133" customWidth="1"/>
    <col min="7921" max="7921" width="15.5703125" style="133" customWidth="1"/>
    <col min="7922" max="7922" width="14.5703125" style="133" customWidth="1"/>
    <col min="7923" max="7923" width="17.28515625" style="133" customWidth="1"/>
    <col min="7924" max="7924" width="18.85546875" style="133" customWidth="1"/>
    <col min="7925" max="8150" width="9.140625" style="133"/>
    <col min="8151" max="8151" width="51.28515625" style="133" customWidth="1"/>
    <col min="8152" max="8152" width="18.5703125" style="133" customWidth="1"/>
    <col min="8153" max="8153" width="16.7109375" style="133" customWidth="1"/>
    <col min="8154" max="8154" width="15.85546875" style="133" customWidth="1"/>
    <col min="8155" max="8155" width="17.7109375" style="133" customWidth="1"/>
    <col min="8156" max="8156" width="20.28515625" style="133" customWidth="1"/>
    <col min="8157" max="8157" width="17.7109375" style="133" customWidth="1"/>
    <col min="8158" max="8158" width="18.85546875" style="133" customWidth="1"/>
    <col min="8159" max="8159" width="17" style="133" customWidth="1"/>
    <col min="8160" max="8160" width="16.7109375" style="133" customWidth="1"/>
    <col min="8161" max="8161" width="16" style="133" customWidth="1"/>
    <col min="8162" max="8162" width="15.85546875" style="133" customWidth="1"/>
    <col min="8163" max="8163" width="16.28515625" style="133" customWidth="1"/>
    <col min="8164" max="8164" width="15.85546875" style="133" customWidth="1"/>
    <col min="8165" max="8165" width="16.140625" style="133" customWidth="1"/>
    <col min="8166" max="8166" width="18.28515625" style="133" customWidth="1"/>
    <col min="8167" max="8167" width="15.42578125" style="133" customWidth="1"/>
    <col min="8168" max="8168" width="15" style="133" customWidth="1"/>
    <col min="8169" max="8170" width="15.85546875" style="133" customWidth="1"/>
    <col min="8171" max="8171" width="15.28515625" style="133" customWidth="1"/>
    <col min="8172" max="8172" width="16" style="133" customWidth="1"/>
    <col min="8173" max="8173" width="15.85546875" style="133" customWidth="1"/>
    <col min="8174" max="8174" width="16.140625" style="133" customWidth="1"/>
    <col min="8175" max="8175" width="15.7109375" style="133" customWidth="1"/>
    <col min="8176" max="8176" width="16.5703125" style="133" customWidth="1"/>
    <col min="8177" max="8177" width="15.5703125" style="133" customWidth="1"/>
    <col min="8178" max="8178" width="14.5703125" style="133" customWidth="1"/>
    <col min="8179" max="8179" width="17.28515625" style="133" customWidth="1"/>
    <col min="8180" max="8180" width="18.85546875" style="133" customWidth="1"/>
    <col min="8181" max="8406" width="9.140625" style="133"/>
    <col min="8407" max="8407" width="51.28515625" style="133" customWidth="1"/>
    <col min="8408" max="8408" width="18.5703125" style="133" customWidth="1"/>
    <col min="8409" max="8409" width="16.7109375" style="133" customWidth="1"/>
    <col min="8410" max="8410" width="15.85546875" style="133" customWidth="1"/>
    <col min="8411" max="8411" width="17.7109375" style="133" customWidth="1"/>
    <col min="8412" max="8412" width="20.28515625" style="133" customWidth="1"/>
    <col min="8413" max="8413" width="17.7109375" style="133" customWidth="1"/>
    <col min="8414" max="8414" width="18.85546875" style="133" customWidth="1"/>
    <col min="8415" max="8415" width="17" style="133" customWidth="1"/>
    <col min="8416" max="8416" width="16.7109375" style="133" customWidth="1"/>
    <col min="8417" max="8417" width="16" style="133" customWidth="1"/>
    <col min="8418" max="8418" width="15.85546875" style="133" customWidth="1"/>
    <col min="8419" max="8419" width="16.28515625" style="133" customWidth="1"/>
    <col min="8420" max="8420" width="15.85546875" style="133" customWidth="1"/>
    <col min="8421" max="8421" width="16.140625" style="133" customWidth="1"/>
    <col min="8422" max="8422" width="18.28515625" style="133" customWidth="1"/>
    <col min="8423" max="8423" width="15.42578125" style="133" customWidth="1"/>
    <col min="8424" max="8424" width="15" style="133" customWidth="1"/>
    <col min="8425" max="8426" width="15.85546875" style="133" customWidth="1"/>
    <col min="8427" max="8427" width="15.28515625" style="133" customWidth="1"/>
    <col min="8428" max="8428" width="16" style="133" customWidth="1"/>
    <col min="8429" max="8429" width="15.85546875" style="133" customWidth="1"/>
    <col min="8430" max="8430" width="16.140625" style="133" customWidth="1"/>
    <col min="8431" max="8431" width="15.7109375" style="133" customWidth="1"/>
    <col min="8432" max="8432" width="16.5703125" style="133" customWidth="1"/>
    <col min="8433" max="8433" width="15.5703125" style="133" customWidth="1"/>
    <col min="8434" max="8434" width="14.5703125" style="133" customWidth="1"/>
    <col min="8435" max="8435" width="17.28515625" style="133" customWidth="1"/>
    <col min="8436" max="8436" width="18.85546875" style="133" customWidth="1"/>
    <col min="8437" max="8662" width="9.140625" style="133"/>
    <col min="8663" max="8663" width="51.28515625" style="133" customWidth="1"/>
    <col min="8664" max="8664" width="18.5703125" style="133" customWidth="1"/>
    <col min="8665" max="8665" width="16.7109375" style="133" customWidth="1"/>
    <col min="8666" max="8666" width="15.85546875" style="133" customWidth="1"/>
    <col min="8667" max="8667" width="17.7109375" style="133" customWidth="1"/>
    <col min="8668" max="8668" width="20.28515625" style="133" customWidth="1"/>
    <col min="8669" max="8669" width="17.7109375" style="133" customWidth="1"/>
    <col min="8670" max="8670" width="18.85546875" style="133" customWidth="1"/>
    <col min="8671" max="8671" width="17" style="133" customWidth="1"/>
    <col min="8672" max="8672" width="16.7109375" style="133" customWidth="1"/>
    <col min="8673" max="8673" width="16" style="133" customWidth="1"/>
    <col min="8674" max="8674" width="15.85546875" style="133" customWidth="1"/>
    <col min="8675" max="8675" width="16.28515625" style="133" customWidth="1"/>
    <col min="8676" max="8676" width="15.85546875" style="133" customWidth="1"/>
    <col min="8677" max="8677" width="16.140625" style="133" customWidth="1"/>
    <col min="8678" max="8678" width="18.28515625" style="133" customWidth="1"/>
    <col min="8679" max="8679" width="15.42578125" style="133" customWidth="1"/>
    <col min="8680" max="8680" width="15" style="133" customWidth="1"/>
    <col min="8681" max="8682" width="15.85546875" style="133" customWidth="1"/>
    <col min="8683" max="8683" width="15.28515625" style="133" customWidth="1"/>
    <col min="8684" max="8684" width="16" style="133" customWidth="1"/>
    <col min="8685" max="8685" width="15.85546875" style="133" customWidth="1"/>
    <col min="8686" max="8686" width="16.140625" style="133" customWidth="1"/>
    <col min="8687" max="8687" width="15.7109375" style="133" customWidth="1"/>
    <col min="8688" max="8688" width="16.5703125" style="133" customWidth="1"/>
    <col min="8689" max="8689" width="15.5703125" style="133" customWidth="1"/>
    <col min="8690" max="8690" width="14.5703125" style="133" customWidth="1"/>
    <col min="8691" max="8691" width="17.28515625" style="133" customWidth="1"/>
    <col min="8692" max="8692" width="18.85546875" style="133" customWidth="1"/>
    <col min="8693" max="8918" width="9.140625" style="133"/>
    <col min="8919" max="8919" width="51.28515625" style="133" customWidth="1"/>
    <col min="8920" max="8920" width="18.5703125" style="133" customWidth="1"/>
    <col min="8921" max="8921" width="16.7109375" style="133" customWidth="1"/>
    <col min="8922" max="8922" width="15.85546875" style="133" customWidth="1"/>
    <col min="8923" max="8923" width="17.7109375" style="133" customWidth="1"/>
    <col min="8924" max="8924" width="20.28515625" style="133" customWidth="1"/>
    <col min="8925" max="8925" width="17.7109375" style="133" customWidth="1"/>
    <col min="8926" max="8926" width="18.85546875" style="133" customWidth="1"/>
    <col min="8927" max="8927" width="17" style="133" customWidth="1"/>
    <col min="8928" max="8928" width="16.7109375" style="133" customWidth="1"/>
    <col min="8929" max="8929" width="16" style="133" customWidth="1"/>
    <col min="8930" max="8930" width="15.85546875" style="133" customWidth="1"/>
    <col min="8931" max="8931" width="16.28515625" style="133" customWidth="1"/>
    <col min="8932" max="8932" width="15.85546875" style="133" customWidth="1"/>
    <col min="8933" max="8933" width="16.140625" style="133" customWidth="1"/>
    <col min="8934" max="8934" width="18.28515625" style="133" customWidth="1"/>
    <col min="8935" max="8935" width="15.42578125" style="133" customWidth="1"/>
    <col min="8936" max="8936" width="15" style="133" customWidth="1"/>
    <col min="8937" max="8938" width="15.85546875" style="133" customWidth="1"/>
    <col min="8939" max="8939" width="15.28515625" style="133" customWidth="1"/>
    <col min="8940" max="8940" width="16" style="133" customWidth="1"/>
    <col min="8941" max="8941" width="15.85546875" style="133" customWidth="1"/>
    <col min="8942" max="8942" width="16.140625" style="133" customWidth="1"/>
    <col min="8943" max="8943" width="15.7109375" style="133" customWidth="1"/>
    <col min="8944" max="8944" width="16.5703125" style="133" customWidth="1"/>
    <col min="8945" max="8945" width="15.5703125" style="133" customWidth="1"/>
    <col min="8946" max="8946" width="14.5703125" style="133" customWidth="1"/>
    <col min="8947" max="8947" width="17.28515625" style="133" customWidth="1"/>
    <col min="8948" max="8948" width="18.85546875" style="133" customWidth="1"/>
    <col min="8949" max="9174" width="9.140625" style="133"/>
    <col min="9175" max="9175" width="51.28515625" style="133" customWidth="1"/>
    <col min="9176" max="9176" width="18.5703125" style="133" customWidth="1"/>
    <col min="9177" max="9177" width="16.7109375" style="133" customWidth="1"/>
    <col min="9178" max="9178" width="15.85546875" style="133" customWidth="1"/>
    <col min="9179" max="9179" width="17.7109375" style="133" customWidth="1"/>
    <col min="9180" max="9180" width="20.28515625" style="133" customWidth="1"/>
    <col min="9181" max="9181" width="17.7109375" style="133" customWidth="1"/>
    <col min="9182" max="9182" width="18.85546875" style="133" customWidth="1"/>
    <col min="9183" max="9183" width="17" style="133" customWidth="1"/>
    <col min="9184" max="9184" width="16.7109375" style="133" customWidth="1"/>
    <col min="9185" max="9185" width="16" style="133" customWidth="1"/>
    <col min="9186" max="9186" width="15.85546875" style="133" customWidth="1"/>
    <col min="9187" max="9187" width="16.28515625" style="133" customWidth="1"/>
    <col min="9188" max="9188" width="15.85546875" style="133" customWidth="1"/>
    <col min="9189" max="9189" width="16.140625" style="133" customWidth="1"/>
    <col min="9190" max="9190" width="18.28515625" style="133" customWidth="1"/>
    <col min="9191" max="9191" width="15.42578125" style="133" customWidth="1"/>
    <col min="9192" max="9192" width="15" style="133" customWidth="1"/>
    <col min="9193" max="9194" width="15.85546875" style="133" customWidth="1"/>
    <col min="9195" max="9195" width="15.28515625" style="133" customWidth="1"/>
    <col min="9196" max="9196" width="16" style="133" customWidth="1"/>
    <col min="9197" max="9197" width="15.85546875" style="133" customWidth="1"/>
    <col min="9198" max="9198" width="16.140625" style="133" customWidth="1"/>
    <col min="9199" max="9199" width="15.7109375" style="133" customWidth="1"/>
    <col min="9200" max="9200" width="16.5703125" style="133" customWidth="1"/>
    <col min="9201" max="9201" width="15.5703125" style="133" customWidth="1"/>
    <col min="9202" max="9202" width="14.5703125" style="133" customWidth="1"/>
    <col min="9203" max="9203" width="17.28515625" style="133" customWidth="1"/>
    <col min="9204" max="9204" width="18.85546875" style="133" customWidth="1"/>
    <col min="9205" max="9430" width="9.140625" style="133"/>
    <col min="9431" max="9431" width="51.28515625" style="133" customWidth="1"/>
    <col min="9432" max="9432" width="18.5703125" style="133" customWidth="1"/>
    <col min="9433" max="9433" width="16.7109375" style="133" customWidth="1"/>
    <col min="9434" max="9434" width="15.85546875" style="133" customWidth="1"/>
    <col min="9435" max="9435" width="17.7109375" style="133" customWidth="1"/>
    <col min="9436" max="9436" width="20.28515625" style="133" customWidth="1"/>
    <col min="9437" max="9437" width="17.7109375" style="133" customWidth="1"/>
    <col min="9438" max="9438" width="18.85546875" style="133" customWidth="1"/>
    <col min="9439" max="9439" width="17" style="133" customWidth="1"/>
    <col min="9440" max="9440" width="16.7109375" style="133" customWidth="1"/>
    <col min="9441" max="9441" width="16" style="133" customWidth="1"/>
    <col min="9442" max="9442" width="15.85546875" style="133" customWidth="1"/>
    <col min="9443" max="9443" width="16.28515625" style="133" customWidth="1"/>
    <col min="9444" max="9444" width="15.85546875" style="133" customWidth="1"/>
    <col min="9445" max="9445" width="16.140625" style="133" customWidth="1"/>
    <col min="9446" max="9446" width="18.28515625" style="133" customWidth="1"/>
    <col min="9447" max="9447" width="15.42578125" style="133" customWidth="1"/>
    <col min="9448" max="9448" width="15" style="133" customWidth="1"/>
    <col min="9449" max="9450" width="15.85546875" style="133" customWidth="1"/>
    <col min="9451" max="9451" width="15.28515625" style="133" customWidth="1"/>
    <col min="9452" max="9452" width="16" style="133" customWidth="1"/>
    <col min="9453" max="9453" width="15.85546875" style="133" customWidth="1"/>
    <col min="9454" max="9454" width="16.140625" style="133" customWidth="1"/>
    <col min="9455" max="9455" width="15.7109375" style="133" customWidth="1"/>
    <col min="9456" max="9456" width="16.5703125" style="133" customWidth="1"/>
    <col min="9457" max="9457" width="15.5703125" style="133" customWidth="1"/>
    <col min="9458" max="9458" width="14.5703125" style="133" customWidth="1"/>
    <col min="9459" max="9459" width="17.28515625" style="133" customWidth="1"/>
    <col min="9460" max="9460" width="18.85546875" style="133" customWidth="1"/>
    <col min="9461" max="9686" width="9.140625" style="133"/>
    <col min="9687" max="9687" width="51.28515625" style="133" customWidth="1"/>
    <col min="9688" max="9688" width="18.5703125" style="133" customWidth="1"/>
    <col min="9689" max="9689" width="16.7109375" style="133" customWidth="1"/>
    <col min="9690" max="9690" width="15.85546875" style="133" customWidth="1"/>
    <col min="9691" max="9691" width="17.7109375" style="133" customWidth="1"/>
    <col min="9692" max="9692" width="20.28515625" style="133" customWidth="1"/>
    <col min="9693" max="9693" width="17.7109375" style="133" customWidth="1"/>
    <col min="9694" max="9694" width="18.85546875" style="133" customWidth="1"/>
    <col min="9695" max="9695" width="17" style="133" customWidth="1"/>
    <col min="9696" max="9696" width="16.7109375" style="133" customWidth="1"/>
    <col min="9697" max="9697" width="16" style="133" customWidth="1"/>
    <col min="9698" max="9698" width="15.85546875" style="133" customWidth="1"/>
    <col min="9699" max="9699" width="16.28515625" style="133" customWidth="1"/>
    <col min="9700" max="9700" width="15.85546875" style="133" customWidth="1"/>
    <col min="9701" max="9701" width="16.140625" style="133" customWidth="1"/>
    <col min="9702" max="9702" width="18.28515625" style="133" customWidth="1"/>
    <col min="9703" max="9703" width="15.42578125" style="133" customWidth="1"/>
    <col min="9704" max="9704" width="15" style="133" customWidth="1"/>
    <col min="9705" max="9706" width="15.85546875" style="133" customWidth="1"/>
    <col min="9707" max="9707" width="15.28515625" style="133" customWidth="1"/>
    <col min="9708" max="9708" width="16" style="133" customWidth="1"/>
    <col min="9709" max="9709" width="15.85546875" style="133" customWidth="1"/>
    <col min="9710" max="9710" width="16.140625" style="133" customWidth="1"/>
    <col min="9711" max="9711" width="15.7109375" style="133" customWidth="1"/>
    <col min="9712" max="9712" width="16.5703125" style="133" customWidth="1"/>
    <col min="9713" max="9713" width="15.5703125" style="133" customWidth="1"/>
    <col min="9714" max="9714" width="14.5703125" style="133" customWidth="1"/>
    <col min="9715" max="9715" width="17.28515625" style="133" customWidth="1"/>
    <col min="9716" max="9716" width="18.85546875" style="133" customWidth="1"/>
    <col min="9717" max="9942" width="9.140625" style="133"/>
    <col min="9943" max="9943" width="51.28515625" style="133" customWidth="1"/>
    <col min="9944" max="9944" width="18.5703125" style="133" customWidth="1"/>
    <col min="9945" max="9945" width="16.7109375" style="133" customWidth="1"/>
    <col min="9946" max="9946" width="15.85546875" style="133" customWidth="1"/>
    <col min="9947" max="9947" width="17.7109375" style="133" customWidth="1"/>
    <col min="9948" max="9948" width="20.28515625" style="133" customWidth="1"/>
    <col min="9949" max="9949" width="17.7109375" style="133" customWidth="1"/>
    <col min="9950" max="9950" width="18.85546875" style="133" customWidth="1"/>
    <col min="9951" max="9951" width="17" style="133" customWidth="1"/>
    <col min="9952" max="9952" width="16.7109375" style="133" customWidth="1"/>
    <col min="9953" max="9953" width="16" style="133" customWidth="1"/>
    <col min="9954" max="9954" width="15.85546875" style="133" customWidth="1"/>
    <col min="9955" max="9955" width="16.28515625" style="133" customWidth="1"/>
    <col min="9956" max="9956" width="15.85546875" style="133" customWidth="1"/>
    <col min="9957" max="9957" width="16.140625" style="133" customWidth="1"/>
    <col min="9958" max="9958" width="18.28515625" style="133" customWidth="1"/>
    <col min="9959" max="9959" width="15.42578125" style="133" customWidth="1"/>
    <col min="9960" max="9960" width="15" style="133" customWidth="1"/>
    <col min="9961" max="9962" width="15.85546875" style="133" customWidth="1"/>
    <col min="9963" max="9963" width="15.28515625" style="133" customWidth="1"/>
    <col min="9964" max="9964" width="16" style="133" customWidth="1"/>
    <col min="9965" max="9965" width="15.85546875" style="133" customWidth="1"/>
    <col min="9966" max="9966" width="16.140625" style="133" customWidth="1"/>
    <col min="9967" max="9967" width="15.7109375" style="133" customWidth="1"/>
    <col min="9968" max="9968" width="16.5703125" style="133" customWidth="1"/>
    <col min="9969" max="9969" width="15.5703125" style="133" customWidth="1"/>
    <col min="9970" max="9970" width="14.5703125" style="133" customWidth="1"/>
    <col min="9971" max="9971" width="17.28515625" style="133" customWidth="1"/>
    <col min="9972" max="9972" width="18.85546875" style="133" customWidth="1"/>
    <col min="9973" max="10198" width="9.140625" style="133"/>
    <col min="10199" max="10199" width="51.28515625" style="133" customWidth="1"/>
    <col min="10200" max="10200" width="18.5703125" style="133" customWidth="1"/>
    <col min="10201" max="10201" width="16.7109375" style="133" customWidth="1"/>
    <col min="10202" max="10202" width="15.85546875" style="133" customWidth="1"/>
    <col min="10203" max="10203" width="17.7109375" style="133" customWidth="1"/>
    <col min="10204" max="10204" width="20.28515625" style="133" customWidth="1"/>
    <col min="10205" max="10205" width="17.7109375" style="133" customWidth="1"/>
    <col min="10206" max="10206" width="18.85546875" style="133" customWidth="1"/>
    <col min="10207" max="10207" width="17" style="133" customWidth="1"/>
    <col min="10208" max="10208" width="16.7109375" style="133" customWidth="1"/>
    <col min="10209" max="10209" width="16" style="133" customWidth="1"/>
    <col min="10210" max="10210" width="15.85546875" style="133" customWidth="1"/>
    <col min="10211" max="10211" width="16.28515625" style="133" customWidth="1"/>
    <col min="10212" max="10212" width="15.85546875" style="133" customWidth="1"/>
    <col min="10213" max="10213" width="16.140625" style="133" customWidth="1"/>
    <col min="10214" max="10214" width="18.28515625" style="133" customWidth="1"/>
    <col min="10215" max="10215" width="15.42578125" style="133" customWidth="1"/>
    <col min="10216" max="10216" width="15" style="133" customWidth="1"/>
    <col min="10217" max="10218" width="15.85546875" style="133" customWidth="1"/>
    <col min="10219" max="10219" width="15.28515625" style="133" customWidth="1"/>
    <col min="10220" max="10220" width="16" style="133" customWidth="1"/>
    <col min="10221" max="10221" width="15.85546875" style="133" customWidth="1"/>
    <col min="10222" max="10222" width="16.140625" style="133" customWidth="1"/>
    <col min="10223" max="10223" width="15.7109375" style="133" customWidth="1"/>
    <col min="10224" max="10224" width="16.5703125" style="133" customWidth="1"/>
    <col min="10225" max="10225" width="15.5703125" style="133" customWidth="1"/>
    <col min="10226" max="10226" width="14.5703125" style="133" customWidth="1"/>
    <col min="10227" max="10227" width="17.28515625" style="133" customWidth="1"/>
    <col min="10228" max="10228" width="18.85546875" style="133" customWidth="1"/>
    <col min="10229" max="10454" width="9.140625" style="133"/>
    <col min="10455" max="10455" width="51.28515625" style="133" customWidth="1"/>
    <col min="10456" max="10456" width="18.5703125" style="133" customWidth="1"/>
    <col min="10457" max="10457" width="16.7109375" style="133" customWidth="1"/>
    <col min="10458" max="10458" width="15.85546875" style="133" customWidth="1"/>
    <col min="10459" max="10459" width="17.7109375" style="133" customWidth="1"/>
    <col min="10460" max="10460" width="20.28515625" style="133" customWidth="1"/>
    <col min="10461" max="10461" width="17.7109375" style="133" customWidth="1"/>
    <col min="10462" max="10462" width="18.85546875" style="133" customWidth="1"/>
    <col min="10463" max="10463" width="17" style="133" customWidth="1"/>
    <col min="10464" max="10464" width="16.7109375" style="133" customWidth="1"/>
    <col min="10465" max="10465" width="16" style="133" customWidth="1"/>
    <col min="10466" max="10466" width="15.85546875" style="133" customWidth="1"/>
    <col min="10467" max="10467" width="16.28515625" style="133" customWidth="1"/>
    <col min="10468" max="10468" width="15.85546875" style="133" customWidth="1"/>
    <col min="10469" max="10469" width="16.140625" style="133" customWidth="1"/>
    <col min="10470" max="10470" width="18.28515625" style="133" customWidth="1"/>
    <col min="10471" max="10471" width="15.42578125" style="133" customWidth="1"/>
    <col min="10472" max="10472" width="15" style="133" customWidth="1"/>
    <col min="10473" max="10474" width="15.85546875" style="133" customWidth="1"/>
    <col min="10475" max="10475" width="15.28515625" style="133" customWidth="1"/>
    <col min="10476" max="10476" width="16" style="133" customWidth="1"/>
    <col min="10477" max="10477" width="15.85546875" style="133" customWidth="1"/>
    <col min="10478" max="10478" width="16.140625" style="133" customWidth="1"/>
    <col min="10479" max="10479" width="15.7109375" style="133" customWidth="1"/>
    <col min="10480" max="10480" width="16.5703125" style="133" customWidth="1"/>
    <col min="10481" max="10481" width="15.5703125" style="133" customWidth="1"/>
    <col min="10482" max="10482" width="14.5703125" style="133" customWidth="1"/>
    <col min="10483" max="10483" width="17.28515625" style="133" customWidth="1"/>
    <col min="10484" max="10484" width="18.85546875" style="133" customWidth="1"/>
    <col min="10485" max="10710" width="9.140625" style="133"/>
    <col min="10711" max="10711" width="51.28515625" style="133" customWidth="1"/>
    <col min="10712" max="10712" width="18.5703125" style="133" customWidth="1"/>
    <col min="10713" max="10713" width="16.7109375" style="133" customWidth="1"/>
    <col min="10714" max="10714" width="15.85546875" style="133" customWidth="1"/>
    <col min="10715" max="10715" width="17.7109375" style="133" customWidth="1"/>
    <col min="10716" max="10716" width="20.28515625" style="133" customWidth="1"/>
    <col min="10717" max="10717" width="17.7109375" style="133" customWidth="1"/>
    <col min="10718" max="10718" width="18.85546875" style="133" customWidth="1"/>
    <col min="10719" max="10719" width="17" style="133" customWidth="1"/>
    <col min="10720" max="10720" width="16.7109375" style="133" customWidth="1"/>
    <col min="10721" max="10721" width="16" style="133" customWidth="1"/>
    <col min="10722" max="10722" width="15.85546875" style="133" customWidth="1"/>
    <col min="10723" max="10723" width="16.28515625" style="133" customWidth="1"/>
    <col min="10724" max="10724" width="15.85546875" style="133" customWidth="1"/>
    <col min="10725" max="10725" width="16.140625" style="133" customWidth="1"/>
    <col min="10726" max="10726" width="18.28515625" style="133" customWidth="1"/>
    <col min="10727" max="10727" width="15.42578125" style="133" customWidth="1"/>
    <col min="10728" max="10728" width="15" style="133" customWidth="1"/>
    <col min="10729" max="10730" width="15.85546875" style="133" customWidth="1"/>
    <col min="10731" max="10731" width="15.28515625" style="133" customWidth="1"/>
    <col min="10732" max="10732" width="16" style="133" customWidth="1"/>
    <col min="10733" max="10733" width="15.85546875" style="133" customWidth="1"/>
    <col min="10734" max="10734" width="16.140625" style="133" customWidth="1"/>
    <col min="10735" max="10735" width="15.7109375" style="133" customWidth="1"/>
    <col min="10736" max="10736" width="16.5703125" style="133" customWidth="1"/>
    <col min="10737" max="10737" width="15.5703125" style="133" customWidth="1"/>
    <col min="10738" max="10738" width="14.5703125" style="133" customWidth="1"/>
    <col min="10739" max="10739" width="17.28515625" style="133" customWidth="1"/>
    <col min="10740" max="10740" width="18.85546875" style="133" customWidth="1"/>
    <col min="10741" max="10966" width="9.140625" style="133"/>
    <col min="10967" max="10967" width="51.28515625" style="133" customWidth="1"/>
    <col min="10968" max="10968" width="18.5703125" style="133" customWidth="1"/>
    <col min="10969" max="10969" width="16.7109375" style="133" customWidth="1"/>
    <col min="10970" max="10970" width="15.85546875" style="133" customWidth="1"/>
    <col min="10971" max="10971" width="17.7109375" style="133" customWidth="1"/>
    <col min="10972" max="10972" width="20.28515625" style="133" customWidth="1"/>
    <col min="10973" max="10973" width="17.7109375" style="133" customWidth="1"/>
    <col min="10974" max="10974" width="18.85546875" style="133" customWidth="1"/>
    <col min="10975" max="10975" width="17" style="133" customWidth="1"/>
    <col min="10976" max="10976" width="16.7109375" style="133" customWidth="1"/>
    <col min="10977" max="10977" width="16" style="133" customWidth="1"/>
    <col min="10978" max="10978" width="15.85546875" style="133" customWidth="1"/>
    <col min="10979" max="10979" width="16.28515625" style="133" customWidth="1"/>
    <col min="10980" max="10980" width="15.85546875" style="133" customWidth="1"/>
    <col min="10981" max="10981" width="16.140625" style="133" customWidth="1"/>
    <col min="10982" max="10982" width="18.28515625" style="133" customWidth="1"/>
    <col min="10983" max="10983" width="15.42578125" style="133" customWidth="1"/>
    <col min="10984" max="10984" width="15" style="133" customWidth="1"/>
    <col min="10985" max="10986" width="15.85546875" style="133" customWidth="1"/>
    <col min="10987" max="10987" width="15.28515625" style="133" customWidth="1"/>
    <col min="10988" max="10988" width="16" style="133" customWidth="1"/>
    <col min="10989" max="10989" width="15.85546875" style="133" customWidth="1"/>
    <col min="10990" max="10990" width="16.140625" style="133" customWidth="1"/>
    <col min="10991" max="10991" width="15.7109375" style="133" customWidth="1"/>
    <col min="10992" max="10992" width="16.5703125" style="133" customWidth="1"/>
    <col min="10993" max="10993" width="15.5703125" style="133" customWidth="1"/>
    <col min="10994" max="10994" width="14.5703125" style="133" customWidth="1"/>
    <col min="10995" max="10995" width="17.28515625" style="133" customWidth="1"/>
    <col min="10996" max="10996" width="18.85546875" style="133" customWidth="1"/>
    <col min="10997" max="11222" width="9.140625" style="133"/>
    <col min="11223" max="11223" width="51.28515625" style="133" customWidth="1"/>
    <col min="11224" max="11224" width="18.5703125" style="133" customWidth="1"/>
    <col min="11225" max="11225" width="16.7109375" style="133" customWidth="1"/>
    <col min="11226" max="11226" width="15.85546875" style="133" customWidth="1"/>
    <col min="11227" max="11227" width="17.7109375" style="133" customWidth="1"/>
    <col min="11228" max="11228" width="20.28515625" style="133" customWidth="1"/>
    <col min="11229" max="11229" width="17.7109375" style="133" customWidth="1"/>
    <col min="11230" max="11230" width="18.85546875" style="133" customWidth="1"/>
    <col min="11231" max="11231" width="17" style="133" customWidth="1"/>
    <col min="11232" max="11232" width="16.7109375" style="133" customWidth="1"/>
    <col min="11233" max="11233" width="16" style="133" customWidth="1"/>
    <col min="11234" max="11234" width="15.85546875" style="133" customWidth="1"/>
    <col min="11235" max="11235" width="16.28515625" style="133" customWidth="1"/>
    <col min="11236" max="11236" width="15.85546875" style="133" customWidth="1"/>
    <col min="11237" max="11237" width="16.140625" style="133" customWidth="1"/>
    <col min="11238" max="11238" width="18.28515625" style="133" customWidth="1"/>
    <col min="11239" max="11239" width="15.42578125" style="133" customWidth="1"/>
    <col min="11240" max="11240" width="15" style="133" customWidth="1"/>
    <col min="11241" max="11242" width="15.85546875" style="133" customWidth="1"/>
    <col min="11243" max="11243" width="15.28515625" style="133" customWidth="1"/>
    <col min="11244" max="11244" width="16" style="133" customWidth="1"/>
    <col min="11245" max="11245" width="15.85546875" style="133" customWidth="1"/>
    <col min="11246" max="11246" width="16.140625" style="133" customWidth="1"/>
    <col min="11247" max="11247" width="15.7109375" style="133" customWidth="1"/>
    <col min="11248" max="11248" width="16.5703125" style="133" customWidth="1"/>
    <col min="11249" max="11249" width="15.5703125" style="133" customWidth="1"/>
    <col min="11250" max="11250" width="14.5703125" style="133" customWidth="1"/>
    <col min="11251" max="11251" width="17.28515625" style="133" customWidth="1"/>
    <col min="11252" max="11252" width="18.85546875" style="133" customWidth="1"/>
    <col min="11253" max="11478" width="9.140625" style="133"/>
    <col min="11479" max="11479" width="51.28515625" style="133" customWidth="1"/>
    <col min="11480" max="11480" width="18.5703125" style="133" customWidth="1"/>
    <col min="11481" max="11481" width="16.7109375" style="133" customWidth="1"/>
    <col min="11482" max="11482" width="15.85546875" style="133" customWidth="1"/>
    <col min="11483" max="11483" width="17.7109375" style="133" customWidth="1"/>
    <col min="11484" max="11484" width="20.28515625" style="133" customWidth="1"/>
    <col min="11485" max="11485" width="17.7109375" style="133" customWidth="1"/>
    <col min="11486" max="11486" width="18.85546875" style="133" customWidth="1"/>
    <col min="11487" max="11487" width="17" style="133" customWidth="1"/>
    <col min="11488" max="11488" width="16.7109375" style="133" customWidth="1"/>
    <col min="11489" max="11489" width="16" style="133" customWidth="1"/>
    <col min="11490" max="11490" width="15.85546875" style="133" customWidth="1"/>
    <col min="11491" max="11491" width="16.28515625" style="133" customWidth="1"/>
    <col min="11492" max="11492" width="15.85546875" style="133" customWidth="1"/>
    <col min="11493" max="11493" width="16.140625" style="133" customWidth="1"/>
    <col min="11494" max="11494" width="18.28515625" style="133" customWidth="1"/>
    <col min="11495" max="11495" width="15.42578125" style="133" customWidth="1"/>
    <col min="11496" max="11496" width="15" style="133" customWidth="1"/>
    <col min="11497" max="11498" width="15.85546875" style="133" customWidth="1"/>
    <col min="11499" max="11499" width="15.28515625" style="133" customWidth="1"/>
    <col min="11500" max="11500" width="16" style="133" customWidth="1"/>
    <col min="11501" max="11501" width="15.85546875" style="133" customWidth="1"/>
    <col min="11502" max="11502" width="16.140625" style="133" customWidth="1"/>
    <col min="11503" max="11503" width="15.7109375" style="133" customWidth="1"/>
    <col min="11504" max="11504" width="16.5703125" style="133" customWidth="1"/>
    <col min="11505" max="11505" width="15.5703125" style="133" customWidth="1"/>
    <col min="11506" max="11506" width="14.5703125" style="133" customWidth="1"/>
    <col min="11507" max="11507" width="17.28515625" style="133" customWidth="1"/>
    <col min="11508" max="11508" width="18.85546875" style="133" customWidth="1"/>
    <col min="11509" max="11734" width="9.140625" style="133"/>
    <col min="11735" max="11735" width="51.28515625" style="133" customWidth="1"/>
    <col min="11736" max="11736" width="18.5703125" style="133" customWidth="1"/>
    <col min="11737" max="11737" width="16.7109375" style="133" customWidth="1"/>
    <col min="11738" max="11738" width="15.85546875" style="133" customWidth="1"/>
    <col min="11739" max="11739" width="17.7109375" style="133" customWidth="1"/>
    <col min="11740" max="11740" width="20.28515625" style="133" customWidth="1"/>
    <col min="11741" max="11741" width="17.7109375" style="133" customWidth="1"/>
    <col min="11742" max="11742" width="18.85546875" style="133" customWidth="1"/>
    <col min="11743" max="11743" width="17" style="133" customWidth="1"/>
    <col min="11744" max="11744" width="16.7109375" style="133" customWidth="1"/>
    <col min="11745" max="11745" width="16" style="133" customWidth="1"/>
    <col min="11746" max="11746" width="15.85546875" style="133" customWidth="1"/>
    <col min="11747" max="11747" width="16.28515625" style="133" customWidth="1"/>
    <col min="11748" max="11748" width="15.85546875" style="133" customWidth="1"/>
    <col min="11749" max="11749" width="16.140625" style="133" customWidth="1"/>
    <col min="11750" max="11750" width="18.28515625" style="133" customWidth="1"/>
    <col min="11751" max="11751" width="15.42578125" style="133" customWidth="1"/>
    <col min="11752" max="11752" width="15" style="133" customWidth="1"/>
    <col min="11753" max="11754" width="15.85546875" style="133" customWidth="1"/>
    <col min="11755" max="11755" width="15.28515625" style="133" customWidth="1"/>
    <col min="11756" max="11756" width="16" style="133" customWidth="1"/>
    <col min="11757" max="11757" width="15.85546875" style="133" customWidth="1"/>
    <col min="11758" max="11758" width="16.140625" style="133" customWidth="1"/>
    <col min="11759" max="11759" width="15.7109375" style="133" customWidth="1"/>
    <col min="11760" max="11760" width="16.5703125" style="133" customWidth="1"/>
    <col min="11761" max="11761" width="15.5703125" style="133" customWidth="1"/>
    <col min="11762" max="11762" width="14.5703125" style="133" customWidth="1"/>
    <col min="11763" max="11763" width="17.28515625" style="133" customWidth="1"/>
    <col min="11764" max="11764" width="18.85546875" style="133" customWidth="1"/>
    <col min="11765" max="11990" width="9.140625" style="133"/>
    <col min="11991" max="11991" width="51.28515625" style="133" customWidth="1"/>
    <col min="11992" max="11992" width="18.5703125" style="133" customWidth="1"/>
    <col min="11993" max="11993" width="16.7109375" style="133" customWidth="1"/>
    <col min="11994" max="11994" width="15.85546875" style="133" customWidth="1"/>
    <col min="11995" max="11995" width="17.7109375" style="133" customWidth="1"/>
    <col min="11996" max="11996" width="20.28515625" style="133" customWidth="1"/>
    <col min="11997" max="11997" width="17.7109375" style="133" customWidth="1"/>
    <col min="11998" max="11998" width="18.85546875" style="133" customWidth="1"/>
    <col min="11999" max="11999" width="17" style="133" customWidth="1"/>
    <col min="12000" max="12000" width="16.7109375" style="133" customWidth="1"/>
    <col min="12001" max="12001" width="16" style="133" customWidth="1"/>
    <col min="12002" max="12002" width="15.85546875" style="133" customWidth="1"/>
    <col min="12003" max="12003" width="16.28515625" style="133" customWidth="1"/>
    <col min="12004" max="12004" width="15.85546875" style="133" customWidth="1"/>
    <col min="12005" max="12005" width="16.140625" style="133" customWidth="1"/>
    <col min="12006" max="12006" width="18.28515625" style="133" customWidth="1"/>
    <col min="12007" max="12007" width="15.42578125" style="133" customWidth="1"/>
    <col min="12008" max="12008" width="15" style="133" customWidth="1"/>
    <col min="12009" max="12010" width="15.85546875" style="133" customWidth="1"/>
    <col min="12011" max="12011" width="15.28515625" style="133" customWidth="1"/>
    <col min="12012" max="12012" width="16" style="133" customWidth="1"/>
    <col min="12013" max="12013" width="15.85546875" style="133" customWidth="1"/>
    <col min="12014" max="12014" width="16.140625" style="133" customWidth="1"/>
    <col min="12015" max="12015" width="15.7109375" style="133" customWidth="1"/>
    <col min="12016" max="12016" width="16.5703125" style="133" customWidth="1"/>
    <col min="12017" max="12017" width="15.5703125" style="133" customWidth="1"/>
    <col min="12018" max="12018" width="14.5703125" style="133" customWidth="1"/>
    <col min="12019" max="12019" width="17.28515625" style="133" customWidth="1"/>
    <col min="12020" max="12020" width="18.85546875" style="133" customWidth="1"/>
    <col min="12021" max="12246" width="9.140625" style="133"/>
    <col min="12247" max="12247" width="51.28515625" style="133" customWidth="1"/>
    <col min="12248" max="12248" width="18.5703125" style="133" customWidth="1"/>
    <col min="12249" max="12249" width="16.7109375" style="133" customWidth="1"/>
    <col min="12250" max="12250" width="15.85546875" style="133" customWidth="1"/>
    <col min="12251" max="12251" width="17.7109375" style="133" customWidth="1"/>
    <col min="12252" max="12252" width="20.28515625" style="133" customWidth="1"/>
    <col min="12253" max="12253" width="17.7109375" style="133" customWidth="1"/>
    <col min="12254" max="12254" width="18.85546875" style="133" customWidth="1"/>
    <col min="12255" max="12255" width="17" style="133" customWidth="1"/>
    <col min="12256" max="12256" width="16.7109375" style="133" customWidth="1"/>
    <col min="12257" max="12257" width="16" style="133" customWidth="1"/>
    <col min="12258" max="12258" width="15.85546875" style="133" customWidth="1"/>
    <col min="12259" max="12259" width="16.28515625" style="133" customWidth="1"/>
    <col min="12260" max="12260" width="15.85546875" style="133" customWidth="1"/>
    <col min="12261" max="12261" width="16.140625" style="133" customWidth="1"/>
    <col min="12262" max="12262" width="18.28515625" style="133" customWidth="1"/>
    <col min="12263" max="12263" width="15.42578125" style="133" customWidth="1"/>
    <col min="12264" max="12264" width="15" style="133" customWidth="1"/>
    <col min="12265" max="12266" width="15.85546875" style="133" customWidth="1"/>
    <col min="12267" max="12267" width="15.28515625" style="133" customWidth="1"/>
    <col min="12268" max="12268" width="16" style="133" customWidth="1"/>
    <col min="12269" max="12269" width="15.85546875" style="133" customWidth="1"/>
    <col min="12270" max="12270" width="16.140625" style="133" customWidth="1"/>
    <col min="12271" max="12271" width="15.7109375" style="133" customWidth="1"/>
    <col min="12272" max="12272" width="16.5703125" style="133" customWidth="1"/>
    <col min="12273" max="12273" width="15.5703125" style="133" customWidth="1"/>
    <col min="12274" max="12274" width="14.5703125" style="133" customWidth="1"/>
    <col min="12275" max="12275" width="17.28515625" style="133" customWidth="1"/>
    <col min="12276" max="12276" width="18.85546875" style="133" customWidth="1"/>
    <col min="12277" max="12502" width="9.140625" style="133"/>
    <col min="12503" max="12503" width="51.28515625" style="133" customWidth="1"/>
    <col min="12504" max="12504" width="18.5703125" style="133" customWidth="1"/>
    <col min="12505" max="12505" width="16.7109375" style="133" customWidth="1"/>
    <col min="12506" max="12506" width="15.85546875" style="133" customWidth="1"/>
    <col min="12507" max="12507" width="17.7109375" style="133" customWidth="1"/>
    <col min="12508" max="12508" width="20.28515625" style="133" customWidth="1"/>
    <col min="12509" max="12509" width="17.7109375" style="133" customWidth="1"/>
    <col min="12510" max="12510" width="18.85546875" style="133" customWidth="1"/>
    <col min="12511" max="12511" width="17" style="133" customWidth="1"/>
    <col min="12512" max="12512" width="16.7109375" style="133" customWidth="1"/>
    <col min="12513" max="12513" width="16" style="133" customWidth="1"/>
    <col min="12514" max="12514" width="15.85546875" style="133" customWidth="1"/>
    <col min="12515" max="12515" width="16.28515625" style="133" customWidth="1"/>
    <col min="12516" max="12516" width="15.85546875" style="133" customWidth="1"/>
    <col min="12517" max="12517" width="16.140625" style="133" customWidth="1"/>
    <col min="12518" max="12518" width="18.28515625" style="133" customWidth="1"/>
    <col min="12519" max="12519" width="15.42578125" style="133" customWidth="1"/>
    <col min="12520" max="12520" width="15" style="133" customWidth="1"/>
    <col min="12521" max="12522" width="15.85546875" style="133" customWidth="1"/>
    <col min="12523" max="12523" width="15.28515625" style="133" customWidth="1"/>
    <col min="12524" max="12524" width="16" style="133" customWidth="1"/>
    <col min="12525" max="12525" width="15.85546875" style="133" customWidth="1"/>
    <col min="12526" max="12526" width="16.140625" style="133" customWidth="1"/>
    <col min="12527" max="12527" width="15.7109375" style="133" customWidth="1"/>
    <col min="12528" max="12528" width="16.5703125" style="133" customWidth="1"/>
    <col min="12529" max="12529" width="15.5703125" style="133" customWidth="1"/>
    <col min="12530" max="12530" width="14.5703125" style="133" customWidth="1"/>
    <col min="12531" max="12531" width="17.28515625" style="133" customWidth="1"/>
    <col min="12532" max="12532" width="18.85546875" style="133" customWidth="1"/>
    <col min="12533" max="12758" width="9.140625" style="133"/>
    <col min="12759" max="12759" width="51.28515625" style="133" customWidth="1"/>
    <col min="12760" max="12760" width="18.5703125" style="133" customWidth="1"/>
    <col min="12761" max="12761" width="16.7109375" style="133" customWidth="1"/>
    <col min="12762" max="12762" width="15.85546875" style="133" customWidth="1"/>
    <col min="12763" max="12763" width="17.7109375" style="133" customWidth="1"/>
    <col min="12764" max="12764" width="20.28515625" style="133" customWidth="1"/>
    <col min="12765" max="12765" width="17.7109375" style="133" customWidth="1"/>
    <col min="12766" max="12766" width="18.85546875" style="133" customWidth="1"/>
    <col min="12767" max="12767" width="17" style="133" customWidth="1"/>
    <col min="12768" max="12768" width="16.7109375" style="133" customWidth="1"/>
    <col min="12769" max="12769" width="16" style="133" customWidth="1"/>
    <col min="12770" max="12770" width="15.85546875" style="133" customWidth="1"/>
    <col min="12771" max="12771" width="16.28515625" style="133" customWidth="1"/>
    <col min="12772" max="12772" width="15.85546875" style="133" customWidth="1"/>
    <col min="12773" max="12773" width="16.140625" style="133" customWidth="1"/>
    <col min="12774" max="12774" width="18.28515625" style="133" customWidth="1"/>
    <col min="12775" max="12775" width="15.42578125" style="133" customWidth="1"/>
    <col min="12776" max="12776" width="15" style="133" customWidth="1"/>
    <col min="12777" max="12778" width="15.85546875" style="133" customWidth="1"/>
    <col min="12779" max="12779" width="15.28515625" style="133" customWidth="1"/>
    <col min="12780" max="12780" width="16" style="133" customWidth="1"/>
    <col min="12781" max="12781" width="15.85546875" style="133" customWidth="1"/>
    <col min="12782" max="12782" width="16.140625" style="133" customWidth="1"/>
    <col min="12783" max="12783" width="15.7109375" style="133" customWidth="1"/>
    <col min="12784" max="12784" width="16.5703125" style="133" customWidth="1"/>
    <col min="12785" max="12785" width="15.5703125" style="133" customWidth="1"/>
    <col min="12786" max="12786" width="14.5703125" style="133" customWidth="1"/>
    <col min="12787" max="12787" width="17.28515625" style="133" customWidth="1"/>
    <col min="12788" max="12788" width="18.85546875" style="133" customWidth="1"/>
    <col min="12789" max="13014" width="9.140625" style="133"/>
    <col min="13015" max="13015" width="51.28515625" style="133" customWidth="1"/>
    <col min="13016" max="13016" width="18.5703125" style="133" customWidth="1"/>
    <col min="13017" max="13017" width="16.7109375" style="133" customWidth="1"/>
    <col min="13018" max="13018" width="15.85546875" style="133" customWidth="1"/>
    <col min="13019" max="13019" width="17.7109375" style="133" customWidth="1"/>
    <col min="13020" max="13020" width="20.28515625" style="133" customWidth="1"/>
    <col min="13021" max="13021" width="17.7109375" style="133" customWidth="1"/>
    <col min="13022" max="13022" width="18.85546875" style="133" customWidth="1"/>
    <col min="13023" max="13023" width="17" style="133" customWidth="1"/>
    <col min="13024" max="13024" width="16.7109375" style="133" customWidth="1"/>
    <col min="13025" max="13025" width="16" style="133" customWidth="1"/>
    <col min="13026" max="13026" width="15.85546875" style="133" customWidth="1"/>
    <col min="13027" max="13027" width="16.28515625" style="133" customWidth="1"/>
    <col min="13028" max="13028" width="15.85546875" style="133" customWidth="1"/>
    <col min="13029" max="13029" width="16.140625" style="133" customWidth="1"/>
    <col min="13030" max="13030" width="18.28515625" style="133" customWidth="1"/>
    <col min="13031" max="13031" width="15.42578125" style="133" customWidth="1"/>
    <col min="13032" max="13032" width="15" style="133" customWidth="1"/>
    <col min="13033" max="13034" width="15.85546875" style="133" customWidth="1"/>
    <col min="13035" max="13035" width="15.28515625" style="133" customWidth="1"/>
    <col min="13036" max="13036" width="16" style="133" customWidth="1"/>
    <col min="13037" max="13037" width="15.85546875" style="133" customWidth="1"/>
    <col min="13038" max="13038" width="16.140625" style="133" customWidth="1"/>
    <col min="13039" max="13039" width="15.7109375" style="133" customWidth="1"/>
    <col min="13040" max="13040" width="16.5703125" style="133" customWidth="1"/>
    <col min="13041" max="13041" width="15.5703125" style="133" customWidth="1"/>
    <col min="13042" max="13042" width="14.5703125" style="133" customWidth="1"/>
    <col min="13043" max="13043" width="17.28515625" style="133" customWidth="1"/>
    <col min="13044" max="13044" width="18.85546875" style="133" customWidth="1"/>
    <col min="13045" max="13270" width="9.140625" style="133"/>
    <col min="13271" max="13271" width="51.28515625" style="133" customWidth="1"/>
    <col min="13272" max="13272" width="18.5703125" style="133" customWidth="1"/>
    <col min="13273" max="13273" width="16.7109375" style="133" customWidth="1"/>
    <col min="13274" max="13274" width="15.85546875" style="133" customWidth="1"/>
    <col min="13275" max="13275" width="17.7109375" style="133" customWidth="1"/>
    <col min="13276" max="13276" width="20.28515625" style="133" customWidth="1"/>
    <col min="13277" max="13277" width="17.7109375" style="133" customWidth="1"/>
    <col min="13278" max="13278" width="18.85546875" style="133" customWidth="1"/>
    <col min="13279" max="13279" width="17" style="133" customWidth="1"/>
    <col min="13280" max="13280" width="16.7109375" style="133" customWidth="1"/>
    <col min="13281" max="13281" width="16" style="133" customWidth="1"/>
    <col min="13282" max="13282" width="15.85546875" style="133" customWidth="1"/>
    <col min="13283" max="13283" width="16.28515625" style="133" customWidth="1"/>
    <col min="13284" max="13284" width="15.85546875" style="133" customWidth="1"/>
    <col min="13285" max="13285" width="16.140625" style="133" customWidth="1"/>
    <col min="13286" max="13286" width="18.28515625" style="133" customWidth="1"/>
    <col min="13287" max="13287" width="15.42578125" style="133" customWidth="1"/>
    <col min="13288" max="13288" width="15" style="133" customWidth="1"/>
    <col min="13289" max="13290" width="15.85546875" style="133" customWidth="1"/>
    <col min="13291" max="13291" width="15.28515625" style="133" customWidth="1"/>
    <col min="13292" max="13292" width="16" style="133" customWidth="1"/>
    <col min="13293" max="13293" width="15.85546875" style="133" customWidth="1"/>
    <col min="13294" max="13294" width="16.140625" style="133" customWidth="1"/>
    <col min="13295" max="13295" width="15.7109375" style="133" customWidth="1"/>
    <col min="13296" max="13296" width="16.5703125" style="133" customWidth="1"/>
    <col min="13297" max="13297" width="15.5703125" style="133" customWidth="1"/>
    <col min="13298" max="13298" width="14.5703125" style="133" customWidth="1"/>
    <col min="13299" max="13299" width="17.28515625" style="133" customWidth="1"/>
    <col min="13300" max="13300" width="18.85546875" style="133" customWidth="1"/>
    <col min="13301" max="13526" width="9.140625" style="133"/>
    <col min="13527" max="13527" width="51.28515625" style="133" customWidth="1"/>
    <col min="13528" max="13528" width="18.5703125" style="133" customWidth="1"/>
    <col min="13529" max="13529" width="16.7109375" style="133" customWidth="1"/>
    <col min="13530" max="13530" width="15.85546875" style="133" customWidth="1"/>
    <col min="13531" max="13531" width="17.7109375" style="133" customWidth="1"/>
    <col min="13532" max="13532" width="20.28515625" style="133" customWidth="1"/>
    <col min="13533" max="13533" width="17.7109375" style="133" customWidth="1"/>
    <col min="13534" max="13534" width="18.85546875" style="133" customWidth="1"/>
    <col min="13535" max="13535" width="17" style="133" customWidth="1"/>
    <col min="13536" max="13536" width="16.7109375" style="133" customWidth="1"/>
    <col min="13537" max="13537" width="16" style="133" customWidth="1"/>
    <col min="13538" max="13538" width="15.85546875" style="133" customWidth="1"/>
    <col min="13539" max="13539" width="16.28515625" style="133" customWidth="1"/>
    <col min="13540" max="13540" width="15.85546875" style="133" customWidth="1"/>
    <col min="13541" max="13541" width="16.140625" style="133" customWidth="1"/>
    <col min="13542" max="13542" width="18.28515625" style="133" customWidth="1"/>
    <col min="13543" max="13543" width="15.42578125" style="133" customWidth="1"/>
    <col min="13544" max="13544" width="15" style="133" customWidth="1"/>
    <col min="13545" max="13546" width="15.85546875" style="133" customWidth="1"/>
    <col min="13547" max="13547" width="15.28515625" style="133" customWidth="1"/>
    <col min="13548" max="13548" width="16" style="133" customWidth="1"/>
    <col min="13549" max="13549" width="15.85546875" style="133" customWidth="1"/>
    <col min="13550" max="13550" width="16.140625" style="133" customWidth="1"/>
    <col min="13551" max="13551" width="15.7109375" style="133" customWidth="1"/>
    <col min="13552" max="13552" width="16.5703125" style="133" customWidth="1"/>
    <col min="13553" max="13553" width="15.5703125" style="133" customWidth="1"/>
    <col min="13554" max="13554" width="14.5703125" style="133" customWidth="1"/>
    <col min="13555" max="13555" width="17.28515625" style="133" customWidth="1"/>
    <col min="13556" max="13556" width="18.85546875" style="133" customWidth="1"/>
    <col min="13557" max="13782" width="9.140625" style="133"/>
    <col min="13783" max="13783" width="51.28515625" style="133" customWidth="1"/>
    <col min="13784" max="13784" width="18.5703125" style="133" customWidth="1"/>
    <col min="13785" max="13785" width="16.7109375" style="133" customWidth="1"/>
    <col min="13786" max="13786" width="15.85546875" style="133" customWidth="1"/>
    <col min="13787" max="13787" width="17.7109375" style="133" customWidth="1"/>
    <col min="13788" max="13788" width="20.28515625" style="133" customWidth="1"/>
    <col min="13789" max="13789" width="17.7109375" style="133" customWidth="1"/>
    <col min="13790" max="13790" width="18.85546875" style="133" customWidth="1"/>
    <col min="13791" max="13791" width="17" style="133" customWidth="1"/>
    <col min="13792" max="13792" width="16.7109375" style="133" customWidth="1"/>
    <col min="13793" max="13793" width="16" style="133" customWidth="1"/>
    <col min="13794" max="13794" width="15.85546875" style="133" customWidth="1"/>
    <col min="13795" max="13795" width="16.28515625" style="133" customWidth="1"/>
    <col min="13796" max="13796" width="15.85546875" style="133" customWidth="1"/>
    <col min="13797" max="13797" width="16.140625" style="133" customWidth="1"/>
    <col min="13798" max="13798" width="18.28515625" style="133" customWidth="1"/>
    <col min="13799" max="13799" width="15.42578125" style="133" customWidth="1"/>
    <col min="13800" max="13800" width="15" style="133" customWidth="1"/>
    <col min="13801" max="13802" width="15.85546875" style="133" customWidth="1"/>
    <col min="13803" max="13803" width="15.28515625" style="133" customWidth="1"/>
    <col min="13804" max="13804" width="16" style="133" customWidth="1"/>
    <col min="13805" max="13805" width="15.85546875" style="133" customWidth="1"/>
    <col min="13806" max="13806" width="16.140625" style="133" customWidth="1"/>
    <col min="13807" max="13807" width="15.7109375" style="133" customWidth="1"/>
    <col min="13808" max="13808" width="16.5703125" style="133" customWidth="1"/>
    <col min="13809" max="13809" width="15.5703125" style="133" customWidth="1"/>
    <col min="13810" max="13810" width="14.5703125" style="133" customWidth="1"/>
    <col min="13811" max="13811" width="17.28515625" style="133" customWidth="1"/>
    <col min="13812" max="13812" width="18.85546875" style="133" customWidth="1"/>
    <col min="13813" max="14038" width="9.140625" style="133"/>
    <col min="14039" max="14039" width="51.28515625" style="133" customWidth="1"/>
    <col min="14040" max="14040" width="18.5703125" style="133" customWidth="1"/>
    <col min="14041" max="14041" width="16.7109375" style="133" customWidth="1"/>
    <col min="14042" max="14042" width="15.85546875" style="133" customWidth="1"/>
    <col min="14043" max="14043" width="17.7109375" style="133" customWidth="1"/>
    <col min="14044" max="14044" width="20.28515625" style="133" customWidth="1"/>
    <col min="14045" max="14045" width="17.7109375" style="133" customWidth="1"/>
    <col min="14046" max="14046" width="18.85546875" style="133" customWidth="1"/>
    <col min="14047" max="14047" width="17" style="133" customWidth="1"/>
    <col min="14048" max="14048" width="16.7109375" style="133" customWidth="1"/>
    <col min="14049" max="14049" width="16" style="133" customWidth="1"/>
    <col min="14050" max="14050" width="15.85546875" style="133" customWidth="1"/>
    <col min="14051" max="14051" width="16.28515625" style="133" customWidth="1"/>
    <col min="14052" max="14052" width="15.85546875" style="133" customWidth="1"/>
    <col min="14053" max="14053" width="16.140625" style="133" customWidth="1"/>
    <col min="14054" max="14054" width="18.28515625" style="133" customWidth="1"/>
    <col min="14055" max="14055" width="15.42578125" style="133" customWidth="1"/>
    <col min="14056" max="14056" width="15" style="133" customWidth="1"/>
    <col min="14057" max="14058" width="15.85546875" style="133" customWidth="1"/>
    <col min="14059" max="14059" width="15.28515625" style="133" customWidth="1"/>
    <col min="14060" max="14060" width="16" style="133" customWidth="1"/>
    <col min="14061" max="14061" width="15.85546875" style="133" customWidth="1"/>
    <col min="14062" max="14062" width="16.140625" style="133" customWidth="1"/>
    <col min="14063" max="14063" width="15.7109375" style="133" customWidth="1"/>
    <col min="14064" max="14064" width="16.5703125" style="133" customWidth="1"/>
    <col min="14065" max="14065" width="15.5703125" style="133" customWidth="1"/>
    <col min="14066" max="14066" width="14.5703125" style="133" customWidth="1"/>
    <col min="14067" max="14067" width="17.28515625" style="133" customWidth="1"/>
    <col min="14068" max="14068" width="18.85546875" style="133" customWidth="1"/>
    <col min="14069" max="14294" width="9.140625" style="133"/>
    <col min="14295" max="14295" width="51.28515625" style="133" customWidth="1"/>
    <col min="14296" max="14296" width="18.5703125" style="133" customWidth="1"/>
    <col min="14297" max="14297" width="16.7109375" style="133" customWidth="1"/>
    <col min="14298" max="14298" width="15.85546875" style="133" customWidth="1"/>
    <col min="14299" max="14299" width="17.7109375" style="133" customWidth="1"/>
    <col min="14300" max="14300" width="20.28515625" style="133" customWidth="1"/>
    <col min="14301" max="14301" width="17.7109375" style="133" customWidth="1"/>
    <col min="14302" max="14302" width="18.85546875" style="133" customWidth="1"/>
    <col min="14303" max="14303" width="17" style="133" customWidth="1"/>
    <col min="14304" max="14304" width="16.7109375" style="133" customWidth="1"/>
    <col min="14305" max="14305" width="16" style="133" customWidth="1"/>
    <col min="14306" max="14306" width="15.85546875" style="133" customWidth="1"/>
    <col min="14307" max="14307" width="16.28515625" style="133" customWidth="1"/>
    <col min="14308" max="14308" width="15.85546875" style="133" customWidth="1"/>
    <col min="14309" max="14309" width="16.140625" style="133" customWidth="1"/>
    <col min="14310" max="14310" width="18.28515625" style="133" customWidth="1"/>
    <col min="14311" max="14311" width="15.42578125" style="133" customWidth="1"/>
    <col min="14312" max="14312" width="15" style="133" customWidth="1"/>
    <col min="14313" max="14314" width="15.85546875" style="133" customWidth="1"/>
    <col min="14315" max="14315" width="15.28515625" style="133" customWidth="1"/>
    <col min="14316" max="14316" width="16" style="133" customWidth="1"/>
    <col min="14317" max="14317" width="15.85546875" style="133" customWidth="1"/>
    <col min="14318" max="14318" width="16.140625" style="133" customWidth="1"/>
    <col min="14319" max="14319" width="15.7109375" style="133" customWidth="1"/>
    <col min="14320" max="14320" width="16.5703125" style="133" customWidth="1"/>
    <col min="14321" max="14321" width="15.5703125" style="133" customWidth="1"/>
    <col min="14322" max="14322" width="14.5703125" style="133" customWidth="1"/>
    <col min="14323" max="14323" width="17.28515625" style="133" customWidth="1"/>
    <col min="14324" max="14324" width="18.85546875" style="133" customWidth="1"/>
    <col min="14325" max="14550" width="9.140625" style="133"/>
    <col min="14551" max="14551" width="51.28515625" style="133" customWidth="1"/>
    <col min="14552" max="14552" width="18.5703125" style="133" customWidth="1"/>
    <col min="14553" max="14553" width="16.7109375" style="133" customWidth="1"/>
    <col min="14554" max="14554" width="15.85546875" style="133" customWidth="1"/>
    <col min="14555" max="14555" width="17.7109375" style="133" customWidth="1"/>
    <col min="14556" max="14556" width="20.28515625" style="133" customWidth="1"/>
    <col min="14557" max="14557" width="17.7109375" style="133" customWidth="1"/>
    <col min="14558" max="14558" width="18.85546875" style="133" customWidth="1"/>
    <col min="14559" max="14559" width="17" style="133" customWidth="1"/>
    <col min="14560" max="14560" width="16.7109375" style="133" customWidth="1"/>
    <col min="14561" max="14561" width="16" style="133" customWidth="1"/>
    <col min="14562" max="14562" width="15.85546875" style="133" customWidth="1"/>
    <col min="14563" max="14563" width="16.28515625" style="133" customWidth="1"/>
    <col min="14564" max="14564" width="15.85546875" style="133" customWidth="1"/>
    <col min="14565" max="14565" width="16.140625" style="133" customWidth="1"/>
    <col min="14566" max="14566" width="18.28515625" style="133" customWidth="1"/>
    <col min="14567" max="14567" width="15.42578125" style="133" customWidth="1"/>
    <col min="14568" max="14568" width="15" style="133" customWidth="1"/>
    <col min="14569" max="14570" width="15.85546875" style="133" customWidth="1"/>
    <col min="14571" max="14571" width="15.28515625" style="133" customWidth="1"/>
    <col min="14572" max="14572" width="16" style="133" customWidth="1"/>
    <col min="14573" max="14573" width="15.85546875" style="133" customWidth="1"/>
    <col min="14574" max="14574" width="16.140625" style="133" customWidth="1"/>
    <col min="14575" max="14575" width="15.7109375" style="133" customWidth="1"/>
    <col min="14576" max="14576" width="16.5703125" style="133" customWidth="1"/>
    <col min="14577" max="14577" width="15.5703125" style="133" customWidth="1"/>
    <col min="14578" max="14578" width="14.5703125" style="133" customWidth="1"/>
    <col min="14579" max="14579" width="17.28515625" style="133" customWidth="1"/>
    <col min="14580" max="14580" width="18.85546875" style="133" customWidth="1"/>
    <col min="14581" max="14806" width="9.140625" style="133"/>
    <col min="14807" max="14807" width="51.28515625" style="133" customWidth="1"/>
    <col min="14808" max="14808" width="18.5703125" style="133" customWidth="1"/>
    <col min="14809" max="14809" width="16.7109375" style="133" customWidth="1"/>
    <col min="14810" max="14810" width="15.85546875" style="133" customWidth="1"/>
    <col min="14811" max="14811" width="17.7109375" style="133" customWidth="1"/>
    <col min="14812" max="14812" width="20.28515625" style="133" customWidth="1"/>
    <col min="14813" max="14813" width="17.7109375" style="133" customWidth="1"/>
    <col min="14814" max="14814" width="18.85546875" style="133" customWidth="1"/>
    <col min="14815" max="14815" width="17" style="133" customWidth="1"/>
    <col min="14816" max="14816" width="16.7109375" style="133" customWidth="1"/>
    <col min="14817" max="14817" width="16" style="133" customWidth="1"/>
    <col min="14818" max="14818" width="15.85546875" style="133" customWidth="1"/>
    <col min="14819" max="14819" width="16.28515625" style="133" customWidth="1"/>
    <col min="14820" max="14820" width="15.85546875" style="133" customWidth="1"/>
    <col min="14821" max="14821" width="16.140625" style="133" customWidth="1"/>
    <col min="14822" max="14822" width="18.28515625" style="133" customWidth="1"/>
    <col min="14823" max="14823" width="15.42578125" style="133" customWidth="1"/>
    <col min="14824" max="14824" width="15" style="133" customWidth="1"/>
    <col min="14825" max="14826" width="15.85546875" style="133" customWidth="1"/>
    <col min="14827" max="14827" width="15.28515625" style="133" customWidth="1"/>
    <col min="14828" max="14828" width="16" style="133" customWidth="1"/>
    <col min="14829" max="14829" width="15.85546875" style="133" customWidth="1"/>
    <col min="14830" max="14830" width="16.140625" style="133" customWidth="1"/>
    <col min="14831" max="14831" width="15.7109375" style="133" customWidth="1"/>
    <col min="14832" max="14832" width="16.5703125" style="133" customWidth="1"/>
    <col min="14833" max="14833" width="15.5703125" style="133" customWidth="1"/>
    <col min="14834" max="14834" width="14.5703125" style="133" customWidth="1"/>
    <col min="14835" max="14835" width="17.28515625" style="133" customWidth="1"/>
    <col min="14836" max="14836" width="18.85546875" style="133" customWidth="1"/>
    <col min="14837" max="15062" width="9.140625" style="133"/>
    <col min="15063" max="15063" width="51.28515625" style="133" customWidth="1"/>
    <col min="15064" max="15064" width="18.5703125" style="133" customWidth="1"/>
    <col min="15065" max="15065" width="16.7109375" style="133" customWidth="1"/>
    <col min="15066" max="15066" width="15.85546875" style="133" customWidth="1"/>
    <col min="15067" max="15067" width="17.7109375" style="133" customWidth="1"/>
    <col min="15068" max="15068" width="20.28515625" style="133" customWidth="1"/>
    <col min="15069" max="15069" width="17.7109375" style="133" customWidth="1"/>
    <col min="15070" max="15070" width="18.85546875" style="133" customWidth="1"/>
    <col min="15071" max="15071" width="17" style="133" customWidth="1"/>
    <col min="15072" max="15072" width="16.7109375" style="133" customWidth="1"/>
    <col min="15073" max="15073" width="16" style="133" customWidth="1"/>
    <col min="15074" max="15074" width="15.85546875" style="133" customWidth="1"/>
    <col min="15075" max="15075" width="16.28515625" style="133" customWidth="1"/>
    <col min="15076" max="15076" width="15.85546875" style="133" customWidth="1"/>
    <col min="15077" max="15077" width="16.140625" style="133" customWidth="1"/>
    <col min="15078" max="15078" width="18.28515625" style="133" customWidth="1"/>
    <col min="15079" max="15079" width="15.42578125" style="133" customWidth="1"/>
    <col min="15080" max="15080" width="15" style="133" customWidth="1"/>
    <col min="15081" max="15082" width="15.85546875" style="133" customWidth="1"/>
    <col min="15083" max="15083" width="15.28515625" style="133" customWidth="1"/>
    <col min="15084" max="15084" width="16" style="133" customWidth="1"/>
    <col min="15085" max="15085" width="15.85546875" style="133" customWidth="1"/>
    <col min="15086" max="15086" width="16.140625" style="133" customWidth="1"/>
    <col min="15087" max="15087" width="15.7109375" style="133" customWidth="1"/>
    <col min="15088" max="15088" width="16.5703125" style="133" customWidth="1"/>
    <col min="15089" max="15089" width="15.5703125" style="133" customWidth="1"/>
    <col min="15090" max="15090" width="14.5703125" style="133" customWidth="1"/>
    <col min="15091" max="15091" width="17.28515625" style="133" customWidth="1"/>
    <col min="15092" max="15092" width="18.85546875" style="133" customWidth="1"/>
    <col min="15093" max="15318" width="9.140625" style="133"/>
    <col min="15319" max="15319" width="51.28515625" style="133" customWidth="1"/>
    <col min="15320" max="15320" width="18.5703125" style="133" customWidth="1"/>
    <col min="15321" max="15321" width="16.7109375" style="133" customWidth="1"/>
    <col min="15322" max="15322" width="15.85546875" style="133" customWidth="1"/>
    <col min="15323" max="15323" width="17.7109375" style="133" customWidth="1"/>
    <col min="15324" max="15324" width="20.28515625" style="133" customWidth="1"/>
    <col min="15325" max="15325" width="17.7109375" style="133" customWidth="1"/>
    <col min="15326" max="15326" width="18.85546875" style="133" customWidth="1"/>
    <col min="15327" max="15327" width="17" style="133" customWidth="1"/>
    <col min="15328" max="15328" width="16.7109375" style="133" customWidth="1"/>
    <col min="15329" max="15329" width="16" style="133" customWidth="1"/>
    <col min="15330" max="15330" width="15.85546875" style="133" customWidth="1"/>
    <col min="15331" max="15331" width="16.28515625" style="133" customWidth="1"/>
    <col min="15332" max="15332" width="15.85546875" style="133" customWidth="1"/>
    <col min="15333" max="15333" width="16.140625" style="133" customWidth="1"/>
    <col min="15334" max="15334" width="18.28515625" style="133" customWidth="1"/>
    <col min="15335" max="15335" width="15.42578125" style="133" customWidth="1"/>
    <col min="15336" max="15336" width="15" style="133" customWidth="1"/>
    <col min="15337" max="15338" width="15.85546875" style="133" customWidth="1"/>
    <col min="15339" max="15339" width="15.28515625" style="133" customWidth="1"/>
    <col min="15340" max="15340" width="16" style="133" customWidth="1"/>
    <col min="15341" max="15341" width="15.85546875" style="133" customWidth="1"/>
    <col min="15342" max="15342" width="16.140625" style="133" customWidth="1"/>
    <col min="15343" max="15343" width="15.7109375" style="133" customWidth="1"/>
    <col min="15344" max="15344" width="16.5703125" style="133" customWidth="1"/>
    <col min="15345" max="15345" width="15.5703125" style="133" customWidth="1"/>
    <col min="15346" max="15346" width="14.5703125" style="133" customWidth="1"/>
    <col min="15347" max="15347" width="17.28515625" style="133" customWidth="1"/>
    <col min="15348" max="15348" width="18.85546875" style="133" customWidth="1"/>
    <col min="15349" max="15574" width="9.140625" style="133"/>
    <col min="15575" max="15575" width="51.28515625" style="133" customWidth="1"/>
    <col min="15576" max="15576" width="18.5703125" style="133" customWidth="1"/>
    <col min="15577" max="15577" width="16.7109375" style="133" customWidth="1"/>
    <col min="15578" max="15578" width="15.85546875" style="133" customWidth="1"/>
    <col min="15579" max="15579" width="17.7109375" style="133" customWidth="1"/>
    <col min="15580" max="15580" width="20.28515625" style="133" customWidth="1"/>
    <col min="15581" max="15581" width="17.7109375" style="133" customWidth="1"/>
    <col min="15582" max="15582" width="18.85546875" style="133" customWidth="1"/>
    <col min="15583" max="15583" width="17" style="133" customWidth="1"/>
    <col min="15584" max="15584" width="16.7109375" style="133" customWidth="1"/>
    <col min="15585" max="15585" width="16" style="133" customWidth="1"/>
    <col min="15586" max="15586" width="15.85546875" style="133" customWidth="1"/>
    <col min="15587" max="15587" width="16.28515625" style="133" customWidth="1"/>
    <col min="15588" max="15588" width="15.85546875" style="133" customWidth="1"/>
    <col min="15589" max="15589" width="16.140625" style="133" customWidth="1"/>
    <col min="15590" max="15590" width="18.28515625" style="133" customWidth="1"/>
    <col min="15591" max="15591" width="15.42578125" style="133" customWidth="1"/>
    <col min="15592" max="15592" width="15" style="133" customWidth="1"/>
    <col min="15593" max="15594" width="15.85546875" style="133" customWidth="1"/>
    <col min="15595" max="15595" width="15.28515625" style="133" customWidth="1"/>
    <col min="15596" max="15596" width="16" style="133" customWidth="1"/>
    <col min="15597" max="15597" width="15.85546875" style="133" customWidth="1"/>
    <col min="15598" max="15598" width="16.140625" style="133" customWidth="1"/>
    <col min="15599" max="15599" width="15.7109375" style="133" customWidth="1"/>
    <col min="15600" max="15600" width="16.5703125" style="133" customWidth="1"/>
    <col min="15601" max="15601" width="15.5703125" style="133" customWidth="1"/>
    <col min="15602" max="15602" width="14.5703125" style="133" customWidth="1"/>
    <col min="15603" max="15603" width="17.28515625" style="133" customWidth="1"/>
    <col min="15604" max="15604" width="18.85546875" style="133" customWidth="1"/>
    <col min="15605" max="15830" width="9.140625" style="133"/>
    <col min="15831" max="15831" width="51.28515625" style="133" customWidth="1"/>
    <col min="15832" max="15832" width="18.5703125" style="133" customWidth="1"/>
    <col min="15833" max="15833" width="16.7109375" style="133" customWidth="1"/>
    <col min="15834" max="15834" width="15.85546875" style="133" customWidth="1"/>
    <col min="15835" max="15835" width="17.7109375" style="133" customWidth="1"/>
    <col min="15836" max="15836" width="20.28515625" style="133" customWidth="1"/>
    <col min="15837" max="15837" width="17.7109375" style="133" customWidth="1"/>
    <col min="15838" max="15838" width="18.85546875" style="133" customWidth="1"/>
    <col min="15839" max="15839" width="17" style="133" customWidth="1"/>
    <col min="15840" max="15840" width="16.7109375" style="133" customWidth="1"/>
    <col min="15841" max="15841" width="16" style="133" customWidth="1"/>
    <col min="15842" max="15842" width="15.85546875" style="133" customWidth="1"/>
    <col min="15843" max="15843" width="16.28515625" style="133" customWidth="1"/>
    <col min="15844" max="15844" width="15.85546875" style="133" customWidth="1"/>
    <col min="15845" max="15845" width="16.140625" style="133" customWidth="1"/>
    <col min="15846" max="15846" width="18.28515625" style="133" customWidth="1"/>
    <col min="15847" max="15847" width="15.42578125" style="133" customWidth="1"/>
    <col min="15848" max="15848" width="15" style="133" customWidth="1"/>
    <col min="15849" max="15850" width="15.85546875" style="133" customWidth="1"/>
    <col min="15851" max="15851" width="15.28515625" style="133" customWidth="1"/>
    <col min="15852" max="15852" width="16" style="133" customWidth="1"/>
    <col min="15853" max="15853" width="15.85546875" style="133" customWidth="1"/>
    <col min="15854" max="15854" width="16.140625" style="133" customWidth="1"/>
    <col min="15855" max="15855" width="15.7109375" style="133" customWidth="1"/>
    <col min="15856" max="15856" width="16.5703125" style="133" customWidth="1"/>
    <col min="15857" max="15857" width="15.5703125" style="133" customWidth="1"/>
    <col min="15858" max="15858" width="14.5703125" style="133" customWidth="1"/>
    <col min="15859" max="15859" width="17.28515625" style="133" customWidth="1"/>
    <col min="15860" max="15860" width="18.85546875" style="133" customWidth="1"/>
    <col min="15861" max="16086" width="9.140625" style="133"/>
    <col min="16087" max="16087" width="51.28515625" style="133" customWidth="1"/>
    <col min="16088" max="16088" width="18.5703125" style="133" customWidth="1"/>
    <col min="16089" max="16089" width="16.7109375" style="133" customWidth="1"/>
    <col min="16090" max="16090" width="15.85546875" style="133" customWidth="1"/>
    <col min="16091" max="16091" width="17.7109375" style="133" customWidth="1"/>
    <col min="16092" max="16092" width="20.28515625" style="133" customWidth="1"/>
    <col min="16093" max="16093" width="17.7109375" style="133" customWidth="1"/>
    <col min="16094" max="16094" width="18.85546875" style="133" customWidth="1"/>
    <col min="16095" max="16095" width="17" style="133" customWidth="1"/>
    <col min="16096" max="16096" width="16.7109375" style="133" customWidth="1"/>
    <col min="16097" max="16097" width="16" style="133" customWidth="1"/>
    <col min="16098" max="16098" width="15.85546875" style="133" customWidth="1"/>
    <col min="16099" max="16099" width="16.28515625" style="133" customWidth="1"/>
    <col min="16100" max="16100" width="15.85546875" style="133" customWidth="1"/>
    <col min="16101" max="16101" width="16.140625" style="133" customWidth="1"/>
    <col min="16102" max="16102" width="18.28515625" style="133" customWidth="1"/>
    <col min="16103" max="16103" width="15.42578125" style="133" customWidth="1"/>
    <col min="16104" max="16104" width="15" style="133" customWidth="1"/>
    <col min="16105" max="16106" width="15.85546875" style="133" customWidth="1"/>
    <col min="16107" max="16107" width="15.28515625" style="133" customWidth="1"/>
    <col min="16108" max="16108" width="16" style="133" customWidth="1"/>
    <col min="16109" max="16109" width="15.85546875" style="133" customWidth="1"/>
    <col min="16110" max="16110" width="16.140625" style="133" customWidth="1"/>
    <col min="16111" max="16111" width="15.7109375" style="133" customWidth="1"/>
    <col min="16112" max="16112" width="16.5703125" style="133" customWidth="1"/>
    <col min="16113" max="16113" width="15.5703125" style="133" customWidth="1"/>
    <col min="16114" max="16114" width="14.5703125" style="133" customWidth="1"/>
    <col min="16115" max="16115" width="17.28515625" style="133" customWidth="1"/>
    <col min="16116" max="16116" width="18.85546875" style="133" customWidth="1"/>
    <col min="16117" max="16384" width="9.140625" style="133"/>
  </cols>
  <sheetData>
    <row r="1" spans="1:2" s="129" customFormat="1" ht="18.75" customHeight="1">
      <c r="A1" s="128"/>
      <c r="B1" s="128"/>
    </row>
    <row r="2" spans="1:2" s="129" customFormat="1" ht="15"/>
    <row r="3" spans="1:2" s="129" customFormat="1" ht="18.75">
      <c r="A3" s="269"/>
      <c r="B3" s="269"/>
    </row>
    <row r="4" spans="1:2" s="129" customFormat="1" ht="15"/>
    <row r="5" spans="1:2" s="129" customFormat="1" ht="18.75" customHeight="1">
      <c r="A5" s="269"/>
      <c r="B5" s="269"/>
    </row>
    <row r="6" spans="1:2" s="129" customFormat="1" ht="18.75" customHeight="1">
      <c r="A6" s="313"/>
      <c r="B6" s="313"/>
    </row>
    <row r="7" spans="1:2" s="129" customFormat="1" ht="15"/>
    <row r="8" spans="1:2" s="129" customFormat="1" ht="18.75" customHeight="1">
      <c r="A8" s="313"/>
      <c r="B8" s="313"/>
    </row>
    <row r="9" spans="1:2" s="129" customFormat="1" ht="18.75" customHeight="1">
      <c r="A9" s="313"/>
      <c r="B9" s="313"/>
    </row>
    <row r="10" spans="1:2" s="130" customFormat="1" ht="15.75" customHeight="1"/>
    <row r="11" spans="1:2" s="131" customFormat="1" ht="18.75">
      <c r="A11" s="313"/>
      <c r="B11" s="313"/>
    </row>
    <row r="12" spans="1:2" s="131" customFormat="1" ht="15" customHeight="1">
      <c r="A12" s="313"/>
      <c r="B12" s="313"/>
    </row>
    <row r="13" spans="1:2" s="131" customFormat="1" ht="15" customHeight="1">
      <c r="A13" s="132"/>
      <c r="B13" s="132"/>
    </row>
    <row r="14" spans="1:2" s="131" customFormat="1" ht="15" customHeight="1">
      <c r="A14" s="269"/>
      <c r="B14" s="26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0" zoomScale="85" zoomScaleSheetLayoutView="85" workbookViewId="0">
      <selection activeCell="G31" sqref="G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32"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69" t="str">
        <f>' 1. паспорт местополож'!A1:C1</f>
        <v>Год раскрытия информации: 2019 год</v>
      </c>
      <c r="B1" s="269"/>
      <c r="C1" s="269"/>
      <c r="D1" s="269"/>
      <c r="E1" s="269"/>
      <c r="F1" s="269"/>
      <c r="G1" s="269"/>
      <c r="H1" s="269"/>
      <c r="I1" s="269"/>
      <c r="J1" s="269"/>
      <c r="K1" s="269"/>
      <c r="L1" s="26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2" t="s">
        <v>9</v>
      </c>
      <c r="B3" s="272"/>
      <c r="C3" s="272"/>
      <c r="D3" s="272"/>
      <c r="E3" s="272"/>
      <c r="F3" s="272"/>
      <c r="G3" s="272"/>
      <c r="H3" s="272"/>
      <c r="I3" s="272"/>
      <c r="J3" s="272"/>
      <c r="K3" s="272"/>
      <c r="L3" s="272"/>
    </row>
    <row r="4" spans="1:44">
      <c r="A4" s="272"/>
      <c r="B4" s="272"/>
      <c r="C4" s="272"/>
      <c r="D4" s="272"/>
      <c r="E4" s="272"/>
      <c r="F4" s="272"/>
      <c r="G4" s="272"/>
      <c r="H4" s="272"/>
      <c r="I4" s="272"/>
      <c r="J4" s="272"/>
      <c r="K4" s="272"/>
      <c r="L4" s="272"/>
    </row>
    <row r="5" spans="1:44">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row>
    <row r="6" spans="1:44">
      <c r="A6" s="270" t="s">
        <v>8</v>
      </c>
      <c r="B6" s="270"/>
      <c r="C6" s="270"/>
      <c r="D6" s="270"/>
      <c r="E6" s="270"/>
      <c r="F6" s="270"/>
      <c r="G6" s="270"/>
      <c r="H6" s="270"/>
      <c r="I6" s="270"/>
      <c r="J6" s="270"/>
      <c r="K6" s="270"/>
      <c r="L6" s="270"/>
    </row>
    <row r="7" spans="1:44">
      <c r="A7" s="272"/>
      <c r="B7" s="272"/>
      <c r="C7" s="272"/>
      <c r="D7" s="272"/>
      <c r="E7" s="272"/>
      <c r="F7" s="272"/>
      <c r="G7" s="272"/>
      <c r="H7" s="272"/>
      <c r="I7" s="272"/>
      <c r="J7" s="272"/>
      <c r="K7" s="272"/>
      <c r="L7" s="272"/>
    </row>
    <row r="8" spans="1:44">
      <c r="A8" s="281" t="str">
        <f>' 1. паспорт местополож'!A8:C8</f>
        <v>J_ДВОСТ-399</v>
      </c>
      <c r="B8" s="281"/>
      <c r="C8" s="281"/>
      <c r="D8" s="281"/>
      <c r="E8" s="281"/>
      <c r="F8" s="281"/>
      <c r="G8" s="281"/>
      <c r="H8" s="281"/>
      <c r="I8" s="281"/>
      <c r="J8" s="281"/>
      <c r="K8" s="281"/>
      <c r="L8" s="281"/>
    </row>
    <row r="9" spans="1:44">
      <c r="A9" s="270" t="s">
        <v>7</v>
      </c>
      <c r="B9" s="270"/>
      <c r="C9" s="270"/>
      <c r="D9" s="270"/>
      <c r="E9" s="270"/>
      <c r="F9" s="270"/>
      <c r="G9" s="270"/>
      <c r="H9" s="270"/>
      <c r="I9" s="270"/>
      <c r="J9" s="270"/>
      <c r="K9" s="270"/>
      <c r="L9" s="270"/>
    </row>
    <row r="10" spans="1:44">
      <c r="A10" s="286"/>
      <c r="B10" s="286"/>
      <c r="C10" s="286"/>
      <c r="D10" s="286"/>
      <c r="E10" s="286"/>
      <c r="F10" s="286"/>
      <c r="G10" s="286"/>
      <c r="H10" s="286"/>
      <c r="I10" s="286"/>
      <c r="J10" s="286"/>
      <c r="K10" s="286"/>
      <c r="L10" s="286"/>
    </row>
    <row r="11" spans="1:44">
      <c r="A11" s="281" t="str">
        <f>' 1. паспорт местополож'!A11:C11</f>
        <v>Техническое перевооружение объекта "Оборудование ТП-32 " г. Хабаровск  (инв.№ 041266/Э216)</v>
      </c>
      <c r="B11" s="281"/>
      <c r="C11" s="281"/>
      <c r="D11" s="281"/>
      <c r="E11" s="281"/>
      <c r="F11" s="281"/>
      <c r="G11" s="281"/>
      <c r="H11" s="281"/>
      <c r="I11" s="281"/>
      <c r="J11" s="281"/>
      <c r="K11" s="281"/>
      <c r="L11" s="281"/>
    </row>
    <row r="12" spans="1:44">
      <c r="A12" s="270" t="s">
        <v>5</v>
      </c>
      <c r="B12" s="270"/>
      <c r="C12" s="270"/>
      <c r="D12" s="270"/>
      <c r="E12" s="270"/>
      <c r="F12" s="270"/>
      <c r="G12" s="270"/>
      <c r="H12" s="270"/>
      <c r="I12" s="270"/>
      <c r="J12" s="270"/>
      <c r="K12" s="270"/>
      <c r="L12" s="270"/>
    </row>
    <row r="13" spans="1:44" ht="15.75" customHeight="1">
      <c r="L13" s="105"/>
    </row>
    <row r="14" spans="1:44" ht="27.75" customHeight="1">
      <c r="K14" s="48"/>
    </row>
    <row r="15" spans="1:44" ht="15.75" customHeight="1">
      <c r="A15" s="316" t="s">
        <v>204</v>
      </c>
      <c r="B15" s="316"/>
      <c r="C15" s="316"/>
      <c r="D15" s="316"/>
      <c r="E15" s="316"/>
      <c r="F15" s="316"/>
      <c r="G15" s="316"/>
      <c r="H15" s="316"/>
      <c r="I15" s="316"/>
      <c r="J15" s="316"/>
      <c r="K15" s="316"/>
      <c r="L15" s="316"/>
    </row>
    <row r="16" spans="1:44">
      <c r="A16" s="106"/>
      <c r="B16" s="106"/>
      <c r="C16" s="47"/>
      <c r="D16" s="47"/>
      <c r="E16" s="47"/>
      <c r="F16" s="47"/>
      <c r="G16" s="47"/>
      <c r="H16" s="47"/>
      <c r="I16" s="47"/>
      <c r="J16" s="47"/>
      <c r="K16" s="47"/>
      <c r="L16" s="47"/>
    </row>
    <row r="17" spans="1:12" ht="28.5" customHeight="1">
      <c r="A17" s="314" t="s">
        <v>115</v>
      </c>
      <c r="B17" s="314" t="s">
        <v>114</v>
      </c>
      <c r="C17" s="321" t="s">
        <v>143</v>
      </c>
      <c r="D17" s="321"/>
      <c r="E17" s="321"/>
      <c r="F17" s="321"/>
      <c r="G17" s="321"/>
      <c r="H17" s="321"/>
      <c r="I17" s="315" t="s">
        <v>113</v>
      </c>
      <c r="J17" s="318" t="s">
        <v>145</v>
      </c>
      <c r="K17" s="314" t="s">
        <v>112</v>
      </c>
      <c r="L17" s="317" t="s">
        <v>144</v>
      </c>
    </row>
    <row r="18" spans="1:12" ht="58.5" customHeight="1">
      <c r="A18" s="314"/>
      <c r="B18" s="314"/>
      <c r="C18" s="322" t="s">
        <v>1</v>
      </c>
      <c r="D18" s="322"/>
      <c r="E18" s="56"/>
      <c r="F18" s="57"/>
      <c r="G18" s="323" t="s">
        <v>0</v>
      </c>
      <c r="H18" s="324"/>
      <c r="I18" s="315"/>
      <c r="J18" s="319"/>
      <c r="K18" s="314"/>
      <c r="L18" s="317"/>
    </row>
    <row r="19" spans="1:12" ht="47.25">
      <c r="A19" s="314"/>
      <c r="B19" s="314"/>
      <c r="C19" s="46" t="s">
        <v>111</v>
      </c>
      <c r="D19" s="46" t="s">
        <v>110</v>
      </c>
      <c r="E19" s="46" t="s">
        <v>111</v>
      </c>
      <c r="F19" s="46" t="s">
        <v>110</v>
      </c>
      <c r="G19" s="46" t="s">
        <v>111</v>
      </c>
      <c r="H19" s="46" t="s">
        <v>110</v>
      </c>
      <c r="I19" s="315"/>
      <c r="J19" s="320"/>
      <c r="K19" s="314"/>
      <c r="L19" s="31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63">
        <v>43831</v>
      </c>
      <c r="D27" s="260" t="s">
        <v>507</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60"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2019-03-25T06:19:51Z</dcterms:modified>
</cp:coreProperties>
</file>