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надежность'!$A$1:$Z$31</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T47" s="1"/>
  <c r="P48"/>
  <c r="AA47"/>
  <c r="Z47"/>
  <c r="Y47"/>
  <c r="W47"/>
  <c r="V47"/>
  <c r="U47"/>
  <c r="S47"/>
  <c r="R47"/>
  <c r="Q47"/>
  <c r="P47"/>
  <c r="O47"/>
  <c r="N47"/>
  <c r="M47"/>
  <c r="K47"/>
  <c r="J47"/>
  <c r="I47"/>
  <c r="G47"/>
  <c r="P46"/>
  <c r="F45"/>
  <c r="F44"/>
  <c r="F42"/>
  <c r="F40"/>
  <c r="AA39"/>
  <c r="Z39"/>
  <c r="Y39"/>
  <c r="W39"/>
  <c r="V39"/>
  <c r="U39"/>
  <c r="T39"/>
  <c r="S39"/>
  <c r="R39"/>
  <c r="Q39"/>
  <c r="P39"/>
  <c r="O39"/>
  <c r="N39"/>
  <c r="M39"/>
  <c r="K39"/>
  <c r="J39"/>
  <c r="I39"/>
  <c r="H39"/>
  <c r="G39"/>
  <c r="F38"/>
  <c r="F37"/>
  <c r="F36"/>
  <c r="F34"/>
  <c r="F32"/>
  <c r="AA31"/>
  <c r="Z31"/>
  <c r="Y31"/>
  <c r="X31"/>
  <c r="W31"/>
  <c r="V31"/>
  <c r="U31"/>
  <c r="T31"/>
  <c r="S31"/>
  <c r="R31"/>
  <c r="Q31"/>
  <c r="P31"/>
  <c r="O31"/>
  <c r="N31"/>
  <c r="M31"/>
  <c r="K31"/>
  <c r="J31"/>
  <c r="I31"/>
  <c r="H31"/>
  <c r="G31"/>
  <c r="F30"/>
  <c r="F29"/>
  <c r="L28"/>
  <c r="AB28" s="1"/>
  <c r="F28"/>
  <c r="E28"/>
  <c r="H27"/>
  <c r="H48" s="1"/>
  <c r="F27"/>
  <c r="E27"/>
  <c r="E26" s="1"/>
  <c r="AA26"/>
  <c r="Z26"/>
  <c r="Y26"/>
  <c r="X26"/>
  <c r="X46" s="1"/>
  <c r="W26"/>
  <c r="V26"/>
  <c r="U26"/>
  <c r="T26"/>
  <c r="S26"/>
  <c r="R26"/>
  <c r="Q26"/>
  <c r="P26"/>
  <c r="O26"/>
  <c r="N26"/>
  <c r="M26"/>
  <c r="K26"/>
  <c r="J26"/>
  <c r="I26"/>
  <c r="G26"/>
  <c r="F26"/>
  <c r="C26"/>
  <c r="C48" s="1"/>
  <c r="AB25"/>
  <c r="F25"/>
  <c r="E25"/>
  <c r="F24"/>
  <c r="X23"/>
  <c r="T23"/>
  <c r="AB23" s="1"/>
  <c r="P23"/>
  <c r="E23"/>
  <c r="AA20"/>
  <c r="Z20"/>
  <c r="Y20"/>
  <c r="X20"/>
  <c r="W20"/>
  <c r="V20"/>
  <c r="U20"/>
  <c r="T20"/>
  <c r="S20"/>
  <c r="R20"/>
  <c r="Q20"/>
  <c r="P20"/>
  <c r="O20"/>
  <c r="N20"/>
  <c r="M20"/>
  <c r="L20"/>
  <c r="K20"/>
  <c r="J20"/>
  <c r="I20"/>
  <c r="H20"/>
  <c r="G20"/>
  <c r="C20"/>
  <c r="E20" s="1"/>
  <c r="H21" i="14"/>
  <c r="G21"/>
  <c r="I21" s="1"/>
  <c r="AB20" i="19" l="1"/>
  <c r="F23"/>
  <c r="F20" s="1"/>
  <c r="E48"/>
  <c r="F48"/>
  <c r="F46"/>
  <c r="X39"/>
  <c r="X48" s="1"/>
  <c r="X47" s="1"/>
  <c r="L48"/>
  <c r="H26"/>
  <c r="L26"/>
  <c r="AB27"/>
  <c r="AB26" s="1"/>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<sst xmlns="http://schemas.openxmlformats.org/spreadsheetml/2006/main" count="3348" uniqueCount="508">
  <si>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</si>
  <si>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</si>
  <si>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</si>
  <si>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</si>
  <si>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</si>
  <si>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</si>
  <si>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</si>
  <si>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</si>
  <si>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</si>
  <si>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</si>
  <si>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</si>
  <si>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</si>
  <si>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</si>
  <si>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</si>
  <si>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</si>
  <si>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</si>
  <si>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</si>
  <si>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</si>
  <si>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</si>
  <si>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</si>
  <si>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</si>
  <si>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</si>
  <si>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</si>
  <si>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</si>
  <si>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</si>
  <si>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</si>
  <si>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</si>
  <si>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</si>
  <si>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</si>
  <si>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</si>
  <si>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</si>
  <si>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</si>
  <si>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</si>
  <si>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</si>
  <si>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</si>
  <si>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</si>
  <si>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</si>
  <si>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</si>
  <si>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</si>
  <si>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</si>
  <si>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</si>
  <si>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</si>
  <si>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</si>
  <si>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</si>
  <si>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</si>
  <si>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</si>
  <si>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</si>
  <si>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</si>
  <si>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</si>
  <si>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</si>
  <si>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</si>
  <si>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</si>
  <si>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</si>
  <si>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</si>
  <si>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</si>
  <si>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</si>
  <si>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</si>
  <si>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</si>
  <si>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</si>
  <si>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</si>
  <si>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</si>
  <si>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</si>
  <si>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</si>
  <si>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</si>
  <si>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</si>
  <si>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</si>
  <si>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</si>
  <si>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</si>
  <si>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</si>
  <si>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</si>
  <si>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</si>
  <si>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</si>
  <si>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</si>
  <si>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</si>
  <si>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</si>
  <si>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</si>
  <si>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</si>
  <si>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</si>
  <si>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</si>
  <si>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</si>
  <si>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</si>
  <si>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</si>
  <si>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</si>
  <si>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</si>
  <si>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</si>
  <si>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</si>
  <si>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</si>
  <si>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</si>
  <si>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</si>
  <si>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</si>
  <si>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</si>
  <si>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</si>
  <si>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</si>
  <si>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</si>
  <si>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</si>
  <si>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</si>
  <si>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</si>
  <si>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</si>
  <si>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</si>
  <si>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</si>
  <si>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</si>
  <si>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</si>
  <si>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</si>
  <si>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</si>
  <si>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</si>
  <si>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</si>
  <si>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</si>
  <si>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</si>
  <si>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</si>
  <si>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</si>
  <si>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</si>
  <si>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</si>
  <si>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</si>
  <si>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</si>
  <si>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</si>
  <si>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</si>
  <si>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</si>
  <si>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</si>
  <si>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</si>
  <si>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</si>
  <si>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</si>
  <si>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</si>
  <si>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</si>
  <si>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</si>
  <si>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</si>
  <si>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</si>
  <si>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</si>
  <si>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</si>
  <si>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</si>
  <si>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</si>
  <si>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</si>
  <si>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</si>
  <si>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</si>
  <si>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</si>
  <si>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</si>
  <si>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</si>
  <si>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</si>
  <si>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</si>
  <si>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</si>
  <si>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</si>
  <si>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</si>
  <si>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</si>
  <si>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</si>
  <si>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</si>
  <si>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</si>
  <si>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</si>
  <si>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</si>
  <si>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</si>
  <si>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</si>
  <si>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</si>
  <si>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</si>
  <si>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</si>
  <si>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</si>
  <si>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</si>
  <si>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</si>
  <si>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</si>
  <si>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</si>
  <si>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</si>
  <si>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</si>
  <si>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</si>
  <si>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</si>
  <si>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</si>
  <si>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</si>
  <si>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</si>
  <si>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</si>
  <si>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</si>
  <si>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</si>
  <si>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</si>
  <si>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</si>
  <si>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</si>
  <si>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</si>
  <si>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</si>
  <si>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</si>
  <si>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</si>
  <si>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</si>
  <si>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</si>
  <si>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</si>
  <si>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</si>
  <si>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</si>
  <si>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</si>
  <si>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</si>
  <si>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</si>
  <si>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</si>
  <si>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</si>
  <si>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</si>
  <si>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</si>
  <si>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</si>
  <si>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</si>
  <si>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</si>
  <si>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</si>
  <si>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</si>
  <si>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</si>
  <si>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</si>
  <si>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</si>
  <si>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</si>
  <si>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</si>
  <si>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</si>
  <si>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</si>
  <si>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</si>
  <si>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</si>
  <si>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</si>
  <si>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</si>
  <si>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</si>
  <si>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</si>
  <si>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</si>
  <si>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</si>
  <si>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</si>
  <si>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</si>
  <si>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</si>
  <si>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</si>
  <si>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</si>
  <si>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</si>
  <si>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</si>
  <si>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</si>
  <si>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</si>
  <si>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</si>
  <si>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</si>
  <si>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</si>
  <si>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</si>
  <si>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</si>
  <si>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</si>
  <si>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</si>
  <si>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</si>
  <si>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</si>
  <si>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</si>
  <si>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</si>
  <si>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</si>
  <si>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</si>
  <si>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</si>
  <si>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</si>
  <si>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</si>
  <si>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</si>
  <si>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</si>
  <si>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</si>
  <si>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</si>
  <si>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</si>
  <si>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</si>
  <si>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</si>
  <si>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</si>
  <si>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</si>
  <si>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</si>
  <si>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</si>
  <si>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</si>
  <si>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</si>
  <si>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</si>
  <si>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</si>
  <si>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</si>
  <si>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</si>
  <si>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</si>
  <si>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</si>
  <si>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</si>
  <si>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</si>
  <si>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</si>
  <si>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</si>
  <si>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</si>
  <si>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</si>
  <si>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</si>
  <si>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</si>
  <si>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</si>
  <si>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</si>
  <si>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</si>
  <si>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</si>
  <si>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</si>
  <si>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</si>
  <si>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</si>
  <si>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</si>
  <si>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</si>
  <si>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</si>
  <si>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</si>
  <si>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</si>
  <si>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</si>
  <si>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</si>
  <si>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</si>
  <si>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</si>
  <si>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</si>
  <si>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</si>
  <si>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</si>
  <si>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</si>
  <si>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</si>
  <si>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</si>
  <si>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</si>
  <si>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</si>
  <si>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</si>
  <si>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</si>
  <si>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</si>
  <si>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</si>
  <si>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</si>
  <si>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</si>
  <si>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</si>
  <si>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</si>
  <si>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</si>
  <si>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</si>
  <si>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</si>
  <si>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</si>
  <si>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</si>
  <si>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</si>
  <si>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</si>
  <si>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</si>
  <si>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</si>
  <si>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</si>
  <si>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</si>
  <si>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</si>
  <si>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</si>
  <si>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</si>
  <si>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</si>
  <si>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</si>
  <si>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</si>
  <si>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</si>
  <si>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</si>
  <si>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</si>
  <si>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</si>
  <si>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</si>
  <si>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</si>
  <si>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</si>
  <si>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</si>
  <si>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</si>
  <si>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</si>
  <si>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</si>
  <si>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</si>
  <si>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</si>
  <si>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</si>
  <si>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</si>
  <si>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</si>
  <si>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</si>
  <si>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</si>
  <si>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</si>
  <si>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</si>
  <si>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</si>
  <si>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</si>
  <si>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</si>
  <si>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</si>
  <si>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</si>
  <si>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</si>
  <si>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</si>
  <si>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</si>
  <si>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</si>
  <si>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</si>
  <si>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</si>
  <si>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</si>
  <si>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</si>
  <si>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</si>
  <si>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</si>
  <si>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</si>
  <si>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</si>
  <si>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</si>
  <si>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</si>
  <si>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</si>
  <si>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</si>
  <si>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</si>
  <si>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</si>
  <si>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</si>
  <si>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</si>
  <si>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</si>
  <si>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</si>
  <si>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</si>
  <si>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</si>
  <si>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</si>
  <si>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</si>
  <si>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</si>
  <si>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</si>
  <si>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</si>
  <si>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</si>
  <si>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</si>
  <si>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</si>
  <si>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</si>
  <si>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</si>
  <si>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</si>
  <si>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</si>
  <si>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</si>
  <si>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</si>
  <si>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</si>
  <si>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</si>
  <si>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</si>
  <si>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</si>
  <si>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</si>
  <si>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</si>
  <si>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</si>
  <si>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</si>
  <si>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</si>
  <si>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</si>
  <si>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</si>
  <si>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</si>
  <si>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</si>
  <si>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</si>
  <si>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</si>
  <si>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</si>
  <si>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</si>
  <si>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</si>
  <si>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</si>
  <si>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</si>
  <si>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</si>
  <si>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</si>
  <si>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</si>
  <si>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</si>
  <si>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</si>
  <si>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</si>
  <si>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</si>
  <si>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</si>
  <si>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</si>
  <si>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</si>
  <si>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</si>
  <si>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</si>
  <si>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</si>
  <si>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</si>
  <si>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</si>
  <si>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</si>
  <si>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</si>
  <si>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</si>
  <si>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</si>
  <si>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</si>
  <si>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</si>
  <si>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</si>
  <si>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</si>
  <si>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</si>
  <si>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</si>
  <si>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</si>
  <si>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</si>
  <si>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</si>
  <si>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</si>
  <si>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</si>
  <si>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</si>
  <si>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</si>
  <si>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</si>
  <si>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</si>
  <si>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</si>
  <si>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</si>
  <si>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</si>
  <si>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</si>
  <si>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</si>
  <si>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</si>
  <si>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</si>
  <si>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</si>
  <si>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</si>
  <si>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</si>
  <si>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</si>
  <si>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</si>
  <si>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</si>
  <si>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</si>
  <si>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</si>
  <si>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</si>
  <si>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</si>
  <si>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</si>
  <si>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</si>
  <si>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</si>
  <si>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</si>
  <si>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</si>
  <si>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</si>
  <si>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</si>
  <si>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</si>
  <si>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</si>
  <si>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</si>
  <si>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</si>
  <si>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</si>
  <si>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</si>
  <si>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</si>
  <si>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</si>
  <si>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</si>
  <si>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</si>
  <si>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</si>
  <si>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</si>
  <si>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</si>
  <si>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</si>
  <si>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</si>
  <si>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</si>
  <si>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</si>
  <si>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</si>
  <si>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</si>
  <si>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</si>
  <si>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</si>
  <si>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</si>
  <si>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</si>
  <si>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</si>
  <si>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</si>
  <si>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</si>
  <si>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</si>
  <si>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</si>
  <si>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</si>
  <si>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</si>
  <si>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</si>
  <si>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</si>
  <si>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</si>
  <si>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</si>
  <si>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</si>
  <si>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</si>
  <si>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</si>
  <si>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</si>
  <si>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</si>
  <si>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</si>
  <si>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</si>
  <si>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В результате технического перевооружения будет произведена замена провода на провод СИП большего сечения, что позволит увеличить срок службы электрооборудования, пропускную способность ВЛ,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</si>
  <si>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СИП 4х120</t>
  </si>
  <si>
    <t>ж/б</t>
  </si>
  <si>
    <t>Акт № б/н от 08.10.2018г., Хабаровская дистанция электроснабжения</t>
  </si>
  <si>
    <t>J_ДВОСТ-235</t>
  </si>
  <si>
    <t>Техническое перевооружение объекта "Кабельная линия 0,4кВ от ТП-14". ВЛ-0,4 кВ от ТП-14</t>
  </si>
  <si>
    <t>ВЛ-0,4 кВ от ТП-14</t>
  </si>
  <si>
    <t xml:space="preserve">АС-35, СИП 4х50 </t>
  </si>
  <si>
    <t>Техническое перевооружение с заменой  0,41 км провода АС-35 и СИП 4х50 на СИП 4х120, замена дефектных опор</t>
  </si>
  <si>
    <t>Воздушная линия 0,4 кВ от ТП-14 Ф-Школа №15</t>
  </si>
  <si>
    <t>Воздушная линия 0,4 кВ  от ТП-14, находится в эксплуатации с 1993 года, выполнена проводом АС-35 и СИП 4х50, не соответствует нагрузкам.  Необходима замена провода, который не соответствует технической политике ОАО "РЖД", замена провода на провод большего сечения СИП 4х120 протяженностью 0,41 км (уточняется при разработке ПД)</t>
  </si>
  <si>
    <t xml:space="preserve"> по состоянию на 01.01.2019</t>
  </si>
  <si>
    <t>по состоянию на 01.01.2020</t>
  </si>
  <si>
    <t>Другое3)</t>
  </si>
  <si>
    <t>другое3)</t>
  </si>
  <si>
    <t>ВЛ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</si>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</sst>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1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8" sqref="C38"/>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6" t="s">
        <v>506</v>
      </c>
      <c r="B1" s="286"/>
      <c r="C1" s="286"/>
      <c r="D1" s="64"/>
      <c r="E1" s="64"/>
      <c r="F1" s="64"/>
      <c r="G1" s="64"/>
      <c r="H1" s="64"/>
      <c r="I1" s="64"/>
      <c r="J1" s="64"/>
    </row>
    <row r="2" spans="1:22" s="10" customFormat="1" ht="18.75">
      <c r="A2" s="15"/>
      <c r="F2" s="14"/>
      <c r="G2" s="14"/>
      <c r="H2" s="13"/>
    </row>
    <row r="3" spans="1:22" s="10" customFormat="1" ht="18.75">
      <c r="A3" s="289" t="s">
        <v>9</v>
      </c>
      <c r="B3" s="289"/>
      <c r="C3" s="289"/>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0" t="s">
        <v>480</v>
      </c>
      <c r="B5" s="290"/>
      <c r="C5" s="290"/>
      <c r="D5" s="6"/>
      <c r="E5" s="6"/>
      <c r="F5" s="6"/>
      <c r="G5" s="6"/>
      <c r="H5" s="6"/>
      <c r="I5" s="11"/>
      <c r="J5" s="11"/>
      <c r="K5" s="11"/>
      <c r="L5" s="11"/>
      <c r="M5" s="11"/>
      <c r="N5" s="11"/>
      <c r="O5" s="11"/>
      <c r="P5" s="11"/>
      <c r="Q5" s="11"/>
      <c r="R5" s="11"/>
      <c r="S5" s="11"/>
      <c r="T5" s="11"/>
      <c r="U5" s="11"/>
      <c r="V5" s="11"/>
    </row>
    <row r="6" spans="1:22" s="10" customFormat="1" ht="18.75">
      <c r="A6" s="287" t="s">
        <v>8</v>
      </c>
      <c r="B6" s="287"/>
      <c r="C6" s="287"/>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1" t="s">
        <v>493</v>
      </c>
      <c r="B8" s="291"/>
      <c r="C8" s="291"/>
      <c r="D8" s="6"/>
      <c r="E8" s="6"/>
      <c r="F8" s="6"/>
      <c r="G8" s="6"/>
      <c r="H8" s="6"/>
      <c r="I8" s="11"/>
      <c r="J8" s="11"/>
      <c r="K8" s="11"/>
      <c r="L8" s="11"/>
      <c r="M8" s="11"/>
      <c r="N8" s="11"/>
      <c r="O8" s="11"/>
      <c r="P8" s="11"/>
      <c r="Q8" s="11"/>
      <c r="R8" s="11"/>
      <c r="S8" s="11"/>
      <c r="T8" s="11"/>
      <c r="U8" s="11"/>
      <c r="V8" s="11"/>
    </row>
    <row r="9" spans="1:22" s="10" customFormat="1" ht="18.75">
      <c r="A9" s="287" t="s">
        <v>7</v>
      </c>
      <c r="B9" s="287"/>
      <c r="C9" s="287"/>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2" t="s">
        <v>494</v>
      </c>
      <c r="B11" s="292"/>
      <c r="C11" s="292"/>
      <c r="D11" s="259"/>
      <c r="E11" s="259"/>
      <c r="F11" s="259"/>
      <c r="G11" s="259"/>
      <c r="H11" s="259"/>
      <c r="I11" s="259"/>
      <c r="J11" s="259"/>
      <c r="K11" s="259"/>
      <c r="L11" s="259"/>
      <c r="M11" s="259"/>
      <c r="N11" s="259"/>
      <c r="O11" s="259"/>
      <c r="P11" s="259"/>
      <c r="Q11" s="259"/>
      <c r="R11" s="259"/>
      <c r="S11" s="259"/>
      <c r="T11" s="259"/>
      <c r="U11" s="259"/>
      <c r="V11" s="259"/>
    </row>
    <row r="12" spans="1:22" s="2" customFormat="1" ht="15" customHeight="1">
      <c r="A12" s="287" t="s">
        <v>5</v>
      </c>
      <c r="B12" s="287"/>
      <c r="C12" s="287"/>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88" t="s">
        <v>217</v>
      </c>
      <c r="B14" s="288"/>
      <c r="C14" s="288"/>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58" t="s">
        <v>479</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5" t="s">
        <v>505</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3"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473</v>
      </c>
      <c r="D21" s="23"/>
      <c r="E21" s="23"/>
      <c r="F21" s="23"/>
      <c r="G21" s="23"/>
      <c r="H21" s="22"/>
      <c r="I21" s="22"/>
      <c r="J21" s="22"/>
      <c r="K21" s="22"/>
      <c r="L21" s="22"/>
      <c r="M21" s="22"/>
      <c r="N21" s="22"/>
      <c r="O21" s="22"/>
      <c r="P21" s="22"/>
      <c r="Q21" s="22"/>
      <c r="R21" s="22"/>
      <c r="S21" s="21"/>
      <c r="T21" s="21"/>
      <c r="U21" s="21"/>
      <c r="V21" s="21"/>
    </row>
    <row r="22" spans="1:22" s="20" customFormat="1" ht="33">
      <c r="A22" s="277" t="s">
        <v>16</v>
      </c>
      <c r="B22" s="278" t="s">
        <v>29</v>
      </c>
      <c r="C22" s="279" t="s">
        <v>474</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6" t="s">
        <v>476</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6" t="s">
        <v>476</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6" t="s">
        <v>476</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6" t="s">
        <v>476</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6" t="s">
        <v>476</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6" t="s">
        <v>477</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6" t="s">
        <v>476</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6" t="s">
        <v>476</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7"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7"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6" t="s">
        <v>476</v>
      </c>
      <c r="D33" s="16"/>
      <c r="E33" s="16"/>
      <c r="F33" s="16"/>
      <c r="G33" s="16"/>
      <c r="H33" s="16"/>
      <c r="I33" s="16"/>
      <c r="J33" s="16"/>
      <c r="K33" s="16"/>
      <c r="L33" s="16"/>
      <c r="M33" s="16"/>
      <c r="N33" s="16"/>
      <c r="O33" s="16"/>
      <c r="P33" s="16"/>
      <c r="Q33" s="16"/>
      <c r="R33" s="16"/>
      <c r="S33" s="16"/>
      <c r="T33" s="16"/>
      <c r="U33" s="16"/>
      <c r="V33" s="16"/>
    </row>
    <row r="34" spans="1:22" ht="15.75">
      <c r="A34" s="281"/>
      <c r="B34" s="282"/>
      <c r="C34" s="283"/>
      <c r="D34" s="16"/>
      <c r="E34" s="16"/>
      <c r="F34" s="16"/>
      <c r="G34" s="16"/>
      <c r="H34" s="16"/>
      <c r="I34" s="16"/>
      <c r="J34" s="16"/>
      <c r="K34" s="16"/>
      <c r="L34" s="16"/>
      <c r="M34" s="16"/>
      <c r="N34" s="16"/>
      <c r="O34" s="16"/>
      <c r="P34" s="16"/>
      <c r="Q34" s="16"/>
      <c r="R34" s="16"/>
      <c r="S34" s="16"/>
      <c r="T34" s="16"/>
      <c r="U34" s="16"/>
      <c r="V34" s="16"/>
    </row>
    <row r="35" spans="1:22" ht="49.5">
      <c r="A35" s="277" t="s">
        <v>184</v>
      </c>
      <c r="B35" s="278" t="s">
        <v>227</v>
      </c>
      <c r="C35" s="279">
        <v>0.41</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7" t="s">
        <v>196</v>
      </c>
      <c r="B38" s="278" t="s">
        <v>197</v>
      </c>
      <c r="C38" s="279" t="s">
        <v>489</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4"/>
      <c r="B42" s="285"/>
      <c r="C42" s="285"/>
      <c r="D42" s="16"/>
      <c r="E42" s="16"/>
      <c r="F42" s="16"/>
      <c r="G42" s="16"/>
      <c r="H42" s="16"/>
      <c r="I42" s="16"/>
      <c r="J42" s="16"/>
      <c r="K42" s="16"/>
      <c r="L42" s="16"/>
      <c r="M42" s="16"/>
      <c r="N42" s="16"/>
      <c r="O42" s="16"/>
      <c r="P42" s="16"/>
      <c r="Q42" s="16"/>
      <c r="R42" s="16"/>
      <c r="S42" s="16"/>
      <c r="T42" s="16"/>
      <c r="U42" s="16"/>
      <c r="V42" s="16"/>
    </row>
    <row r="43" spans="1:22" s="264" customFormat="1" ht="49.5">
      <c r="A43" s="260" t="s">
        <v>216</v>
      </c>
      <c r="B43" s="261" t="s">
        <v>225</v>
      </c>
      <c r="C43" s="262">
        <v>0.97</v>
      </c>
      <c r="D43" s="263"/>
      <c r="E43" s="263"/>
      <c r="F43" s="263"/>
      <c r="G43" s="263"/>
      <c r="H43" s="263"/>
      <c r="I43" s="263"/>
      <c r="J43" s="263"/>
      <c r="K43" s="263"/>
      <c r="L43" s="263"/>
      <c r="M43" s="263"/>
      <c r="N43" s="263"/>
      <c r="O43" s="263"/>
      <c r="P43" s="263"/>
      <c r="Q43" s="263"/>
      <c r="R43" s="263"/>
      <c r="S43" s="263"/>
      <c r="T43" s="263"/>
      <c r="U43" s="263"/>
      <c r="V43" s="263"/>
    </row>
    <row r="44" spans="1:22" s="264" customFormat="1" ht="50.25" thickBot="1">
      <c r="A44" s="265" t="s">
        <v>188</v>
      </c>
      <c r="B44" s="266" t="s">
        <v>226</v>
      </c>
      <c r="C44" s="267">
        <v>0.81</v>
      </c>
      <c r="D44" s="263"/>
      <c r="E44" s="263"/>
      <c r="F44" s="263"/>
      <c r="G44" s="263"/>
      <c r="H44" s="263"/>
      <c r="I44" s="263"/>
      <c r="J44" s="263"/>
      <c r="K44" s="263"/>
      <c r="L44" s="263"/>
      <c r="M44" s="263"/>
      <c r="N44" s="263"/>
      <c r="O44" s="263"/>
      <c r="P44" s="263"/>
      <c r="Q44" s="263"/>
      <c r="R44" s="263"/>
      <c r="S44" s="263"/>
      <c r="T44" s="263"/>
      <c r="U44" s="263"/>
      <c r="V44" s="263"/>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 priority="2" operator="containsText" text="Х!">
      <formula>NOT(ISERROR(SEARCH("Х!",A5)))</formula>
    </cfRule>
  </conditionalFormatting>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6" t="str">
        <f>' 1. паспорт местополож'!A1:C1</f>
        <v>Год раскрытия информации: 2019 год</v>
      </c>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c r="AL1" s="286"/>
      <c r="AM1" s="286"/>
      <c r="AN1" s="286"/>
      <c r="AO1" s="286"/>
      <c r="AP1" s="286"/>
      <c r="AQ1" s="286"/>
      <c r="AR1" s="286"/>
      <c r="AS1" s="286"/>
      <c r="AT1" s="286"/>
      <c r="AU1" s="286"/>
      <c r="AV1" s="286"/>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89" t="s">
        <v>9</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c r="AP3" s="289"/>
      <c r="AQ3" s="289"/>
      <c r="AR3" s="289"/>
      <c r="AS3" s="289"/>
      <c r="AT3" s="289"/>
      <c r="AU3" s="289"/>
      <c r="AV3" s="289"/>
    </row>
    <row r="4" spans="1:48" ht="12" customHeight="1">
      <c r="A4" s="289"/>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c r="AF4" s="289"/>
      <c r="AG4" s="289"/>
      <c r="AH4" s="289"/>
      <c r="AI4" s="289"/>
      <c r="AJ4" s="289"/>
      <c r="AK4" s="289"/>
      <c r="AL4" s="289"/>
      <c r="AM4" s="289"/>
      <c r="AN4" s="289"/>
      <c r="AO4" s="289"/>
      <c r="AP4" s="289"/>
      <c r="AQ4" s="289"/>
      <c r="AR4" s="289"/>
      <c r="AS4" s="289"/>
      <c r="AT4" s="289"/>
      <c r="AU4" s="289"/>
      <c r="AV4" s="289"/>
    </row>
    <row r="5" spans="1:48" ht="15.75">
      <c r="A5" s="29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row>
    <row r="6" spans="1:48" ht="15.75">
      <c r="A6" s="287" t="s">
        <v>8</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P6" s="287"/>
      <c r="AQ6" s="287"/>
      <c r="AR6" s="287"/>
      <c r="AS6" s="287"/>
      <c r="AT6" s="287"/>
      <c r="AU6" s="287"/>
      <c r="AV6" s="287"/>
    </row>
    <row r="7" spans="1:48" ht="12" customHeight="1">
      <c r="A7" s="289"/>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289"/>
      <c r="AB7" s="289"/>
      <c r="AC7" s="289"/>
      <c r="AD7" s="289"/>
      <c r="AE7" s="289"/>
      <c r="AF7" s="289"/>
      <c r="AG7" s="289"/>
      <c r="AH7" s="289"/>
      <c r="AI7" s="289"/>
      <c r="AJ7" s="289"/>
      <c r="AK7" s="289"/>
      <c r="AL7" s="289"/>
      <c r="AM7" s="289"/>
      <c r="AN7" s="289"/>
      <c r="AO7" s="289"/>
      <c r="AP7" s="289"/>
      <c r="AQ7" s="289"/>
      <c r="AR7" s="289"/>
      <c r="AS7" s="289"/>
      <c r="AT7" s="289"/>
      <c r="AU7" s="289"/>
      <c r="AV7" s="289"/>
    </row>
    <row r="8" spans="1:48" ht="15.75">
      <c r="A8" s="298" t="str">
        <f>' 1. паспорт местополож'!A8:C8</f>
        <v>J_ДВОСТ-235</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c r="AB8" s="298"/>
      <c r="AC8" s="298"/>
      <c r="AD8" s="298"/>
      <c r="AE8" s="298"/>
      <c r="AF8" s="298"/>
      <c r="AG8" s="298"/>
      <c r="AH8" s="298"/>
      <c r="AI8" s="298"/>
      <c r="AJ8" s="298"/>
      <c r="AK8" s="298"/>
      <c r="AL8" s="298"/>
      <c r="AM8" s="298"/>
      <c r="AN8" s="298"/>
      <c r="AO8" s="298"/>
      <c r="AP8" s="298"/>
      <c r="AQ8" s="298"/>
      <c r="AR8" s="298"/>
      <c r="AS8" s="298"/>
      <c r="AT8" s="298"/>
      <c r="AU8" s="298"/>
      <c r="AV8" s="298"/>
    </row>
    <row r="9" spans="1:48" ht="15.75">
      <c r="A9" s="287" t="s">
        <v>7</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row>
    <row r="10" spans="1:48" ht="12.75" customHeight="1">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c r="AS10" s="303"/>
      <c r="AT10" s="303"/>
      <c r="AU10" s="303"/>
      <c r="AV10" s="303"/>
    </row>
    <row r="11" spans="1:48" ht="15.75">
      <c r="A11" s="298" t="str">
        <f>' 1. паспорт местополож'!A11:C11</f>
        <v>Техническое перевооружение объекта "Кабельная линия 0,4кВ от ТП-14". ВЛ-0,4 кВ от ТП-14</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98"/>
      <c r="AD11" s="298"/>
      <c r="AE11" s="298"/>
      <c r="AF11" s="298"/>
      <c r="AG11" s="298"/>
      <c r="AH11" s="298"/>
      <c r="AI11" s="298"/>
      <c r="AJ11" s="298"/>
      <c r="AK11" s="298"/>
      <c r="AL11" s="298"/>
      <c r="AM11" s="298"/>
      <c r="AN11" s="298"/>
      <c r="AO11" s="298"/>
      <c r="AP11" s="298"/>
      <c r="AQ11" s="298"/>
      <c r="AR11" s="298"/>
      <c r="AS11" s="298"/>
      <c r="AT11" s="298"/>
      <c r="AU11" s="298"/>
      <c r="AV11" s="298"/>
    </row>
    <row r="12" spans="1:48" ht="15.75">
      <c r="A12" s="287" t="s">
        <v>5</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c r="AS12" s="287"/>
      <c r="AT12" s="287"/>
      <c r="AU12" s="287"/>
      <c r="AV12" s="287"/>
    </row>
    <row r="13" spans="1:48" ht="15.7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4.25" customHeight="1">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320"/>
      <c r="AS14" s="320"/>
      <c r="AT14" s="320"/>
      <c r="AU14" s="320"/>
      <c r="AV14" s="320"/>
    </row>
    <row r="15" spans="1:48" ht="15.75">
      <c r="A15" s="320"/>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s="147" customFormat="1" ht="34.5" customHeight="1">
      <c r="A16" s="360" t="s">
        <v>320</v>
      </c>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0"/>
      <c r="AO16" s="360"/>
      <c r="AP16" s="360"/>
      <c r="AQ16" s="360"/>
      <c r="AR16" s="360"/>
      <c r="AS16" s="360"/>
      <c r="AT16" s="360"/>
      <c r="AU16" s="360"/>
      <c r="AV16" s="360"/>
    </row>
    <row r="17" spans="1:55" s="148" customFormat="1" ht="140.25" customHeight="1">
      <c r="A17" s="361" t="s">
        <v>321</v>
      </c>
      <c r="B17" s="364" t="s">
        <v>322</v>
      </c>
      <c r="C17" s="361" t="s">
        <v>323</v>
      </c>
      <c r="D17" s="361" t="s">
        <v>324</v>
      </c>
      <c r="E17" s="367" t="s">
        <v>325</v>
      </c>
      <c r="F17" s="368"/>
      <c r="G17" s="368"/>
      <c r="H17" s="368"/>
      <c r="I17" s="368"/>
      <c r="J17" s="368"/>
      <c r="K17" s="368"/>
      <c r="L17" s="369"/>
      <c r="M17" s="361" t="s">
        <v>326</v>
      </c>
      <c r="N17" s="361" t="s">
        <v>327</v>
      </c>
      <c r="O17" s="36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62"/>
      <c r="B18" s="365"/>
      <c r="C18" s="362"/>
      <c r="D18" s="362"/>
      <c r="E18" s="361" t="s">
        <v>352</v>
      </c>
      <c r="F18" s="378" t="s">
        <v>304</v>
      </c>
      <c r="G18" s="378" t="s">
        <v>306</v>
      </c>
      <c r="H18" s="378" t="s">
        <v>308</v>
      </c>
      <c r="I18" s="376" t="s">
        <v>353</v>
      </c>
      <c r="J18" s="376" t="s">
        <v>354</v>
      </c>
      <c r="K18" s="376" t="s">
        <v>355</v>
      </c>
      <c r="L18" s="378" t="s">
        <v>35</v>
      </c>
      <c r="M18" s="362"/>
      <c r="N18" s="362"/>
      <c r="O18" s="362"/>
      <c r="P18" s="370"/>
      <c r="Q18" s="370"/>
      <c r="R18" s="370"/>
      <c r="S18" s="380" t="s">
        <v>1</v>
      </c>
      <c r="T18" s="380" t="s">
        <v>356</v>
      </c>
      <c r="U18" s="370"/>
      <c r="V18" s="370"/>
      <c r="W18" s="370"/>
      <c r="X18" s="370"/>
      <c r="Y18" s="370"/>
      <c r="Z18" s="370"/>
      <c r="AA18" s="370"/>
      <c r="AB18" s="370"/>
      <c r="AC18" s="370"/>
      <c r="AD18" s="370"/>
      <c r="AE18" s="370"/>
      <c r="AF18" s="370" t="s">
        <v>357</v>
      </c>
      <c r="AG18" s="370"/>
      <c r="AH18" s="370" t="s">
        <v>358</v>
      </c>
      <c r="AI18" s="370"/>
      <c r="AJ18" s="361" t="s">
        <v>359</v>
      </c>
      <c r="AK18" s="361" t="s">
        <v>360</v>
      </c>
      <c r="AL18" s="361" t="s">
        <v>361</v>
      </c>
      <c r="AM18" s="361" t="s">
        <v>362</v>
      </c>
      <c r="AN18" s="361" t="s">
        <v>363</v>
      </c>
      <c r="AO18" s="361" t="s">
        <v>364</v>
      </c>
      <c r="AP18" s="361" t="s">
        <v>365</v>
      </c>
      <c r="AQ18" s="371" t="s">
        <v>356</v>
      </c>
      <c r="AR18" s="370"/>
      <c r="AS18" s="370"/>
      <c r="AT18" s="370"/>
      <c r="AU18" s="370"/>
      <c r="AV18" s="370"/>
    </row>
    <row r="19" spans="1:55" s="148" customFormat="1" ht="78">
      <c r="A19" s="363"/>
      <c r="B19" s="366"/>
      <c r="C19" s="363"/>
      <c r="D19" s="363"/>
      <c r="E19" s="363"/>
      <c r="F19" s="379"/>
      <c r="G19" s="379"/>
      <c r="H19" s="379"/>
      <c r="I19" s="377"/>
      <c r="J19" s="377"/>
      <c r="K19" s="377"/>
      <c r="L19" s="379"/>
      <c r="M19" s="363"/>
      <c r="N19" s="363"/>
      <c r="O19" s="363"/>
      <c r="P19" s="370"/>
      <c r="Q19" s="370"/>
      <c r="R19" s="370"/>
      <c r="S19" s="381"/>
      <c r="T19" s="381"/>
      <c r="U19" s="370"/>
      <c r="V19" s="370"/>
      <c r="W19" s="370"/>
      <c r="X19" s="370"/>
      <c r="Y19" s="370"/>
      <c r="Z19" s="370"/>
      <c r="AA19" s="370"/>
      <c r="AB19" s="370"/>
      <c r="AC19" s="370"/>
      <c r="AD19" s="370"/>
      <c r="AE19" s="370"/>
      <c r="AF19" s="149" t="s">
        <v>366</v>
      </c>
      <c r="AG19" s="149" t="s">
        <v>367</v>
      </c>
      <c r="AH19" s="150" t="s">
        <v>1</v>
      </c>
      <c r="AI19" s="150" t="s">
        <v>356</v>
      </c>
      <c r="AJ19" s="363"/>
      <c r="AK19" s="363"/>
      <c r="AL19" s="363"/>
      <c r="AM19" s="363"/>
      <c r="AN19" s="363"/>
      <c r="AO19" s="363"/>
      <c r="AP19" s="363"/>
      <c r="AQ19" s="372"/>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374"/>
      <c r="AB22" s="374"/>
      <c r="AC22" s="374"/>
      <c r="AD22" s="374"/>
      <c r="AE22" s="374"/>
      <c r="AF22" s="374"/>
      <c r="AG22" s="374"/>
      <c r="AH22" s="374"/>
      <c r="AI22" s="374"/>
      <c r="AJ22" s="374"/>
      <c r="AK22" s="374"/>
      <c r="AL22" s="375"/>
      <c r="AM22" s="375"/>
      <c r="AN22" s="375"/>
      <c r="AO22" s="375"/>
      <c r="AP22" s="375"/>
      <c r="AQ22" s="375"/>
      <c r="AR22" s="375"/>
      <c r="AS22" s="375"/>
      <c r="AT22" s="375"/>
      <c r="AU22" s="375"/>
      <c r="AV22" s="375"/>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1" sqref="B30:B31"/>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3" t="str">
        <f>' 1. паспорт местополож'!A1:C1</f>
        <v>Год раскрытия информации: 2019 год</v>
      </c>
      <c r="B1" s="383"/>
      <c r="C1" s="163"/>
      <c r="D1" s="163"/>
      <c r="E1" s="163"/>
      <c r="F1" s="163"/>
      <c r="G1" s="163"/>
      <c r="H1" s="163"/>
      <c r="I1" s="163"/>
    </row>
    <row r="2" spans="1:9" ht="18.75">
      <c r="A2" s="165"/>
      <c r="B2" s="165"/>
      <c r="C2" s="165"/>
      <c r="D2" s="166"/>
      <c r="E2" s="166"/>
      <c r="F2" s="166"/>
      <c r="G2" s="166"/>
      <c r="H2" s="166"/>
      <c r="I2" s="166"/>
    </row>
    <row r="3" spans="1:9" ht="18.75">
      <c r="A3" s="289" t="s">
        <v>9</v>
      </c>
      <c r="B3" s="289"/>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8"/>
      <c r="C8" s="167"/>
      <c r="D8" s="62"/>
      <c r="E8" s="62"/>
      <c r="F8" s="62"/>
      <c r="G8" s="62"/>
      <c r="H8" s="62"/>
      <c r="I8" s="62"/>
    </row>
    <row r="9" spans="1:9" ht="18" customHeight="1">
      <c r="A9" s="298" t="str">
        <f>' 1. паспорт местополож'!A8:C8</f>
        <v>J_ДВОСТ-235</v>
      </c>
      <c r="B9" s="298"/>
      <c r="C9" s="167"/>
      <c r="D9" s="62"/>
      <c r="E9" s="62"/>
      <c r="F9" s="62"/>
      <c r="G9" s="62"/>
      <c r="H9" s="62"/>
      <c r="I9" s="62"/>
    </row>
    <row r="10" spans="1:9">
      <c r="A10" s="287" t="s">
        <v>7</v>
      </c>
      <c r="B10" s="287"/>
      <c r="C10" s="63"/>
      <c r="D10" s="63"/>
      <c r="E10" s="63"/>
      <c r="F10" s="63"/>
      <c r="G10" s="63"/>
      <c r="H10" s="63"/>
      <c r="I10" s="63"/>
    </row>
    <row r="11" spans="1:9" ht="18.75">
      <c r="A11" s="112"/>
      <c r="B11" s="112"/>
      <c r="C11" s="112"/>
      <c r="D11" s="9"/>
      <c r="E11" s="9"/>
      <c r="F11" s="9"/>
      <c r="G11" s="9"/>
      <c r="H11" s="9"/>
      <c r="I11" s="9"/>
    </row>
    <row r="12" spans="1:9">
      <c r="A12" s="298" t="str">
        <f>' 1. паспорт местополож'!A11:C11</f>
        <v>Техническое перевооружение объекта "Кабельная линия 0,4кВ от ТП-14". ВЛ-0,4 кВ от ТП-14</v>
      </c>
      <c r="B12" s="298"/>
      <c r="C12" s="167"/>
      <c r="D12" s="62"/>
      <c r="E12" s="62"/>
      <c r="F12" s="62"/>
      <c r="G12" s="62"/>
      <c r="H12" s="62"/>
      <c r="I12" s="62"/>
    </row>
    <row r="13" spans="1:9">
      <c r="A13" s="287" t="s">
        <v>5</v>
      </c>
      <c r="B13" s="287"/>
      <c r="C13" s="63"/>
      <c r="D13" s="63"/>
      <c r="E13" s="63"/>
      <c r="F13" s="63"/>
      <c r="G13" s="63"/>
      <c r="H13" s="63"/>
      <c r="I13" s="63"/>
    </row>
    <row r="14" spans="1:9">
      <c r="A14" s="38"/>
      <c r="B14" s="38"/>
      <c r="C14" s="168"/>
    </row>
    <row r="15" spans="1:9">
      <c r="A15" s="382" t="s">
        <v>368</v>
      </c>
      <c r="B15" s="382"/>
      <c r="C15" s="169"/>
    </row>
    <row r="16" spans="1:9">
      <c r="A16" s="382" t="s">
        <v>369</v>
      </c>
      <c r="B16" s="382"/>
      <c r="C16" s="170"/>
    </row>
    <row r="17" spans="1:3" ht="16.5" thickBot="1">
      <c r="A17" s="38"/>
      <c r="B17" s="38"/>
      <c r="C17" s="170"/>
    </row>
    <row r="18" spans="1:3" ht="16.5" thickBot="1">
      <c r="A18" s="171" t="s">
        <v>370</v>
      </c>
      <c r="B18" s="172" t="str">
        <f>A12</f>
        <v>Техническое перевооружение объекта "Кабельная линия 0,4кВ от ТП-14". ВЛ-0,4 кВ от ТП-14</v>
      </c>
    </row>
    <row r="19" spans="1:3" ht="16.5" thickBot="1">
      <c r="A19" s="171" t="s">
        <v>371</v>
      </c>
      <c r="B19" s="172" t="s">
        <v>486</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4" t="s">
        <v>482</v>
      </c>
      <c r="B1" s="384"/>
      <c r="C1" s="384"/>
      <c r="D1" s="384"/>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row>
    <row r="2" spans="1:30" ht="27.75" customHeight="1">
      <c r="A2" s="386"/>
      <c r="B2" s="386"/>
      <c r="C2" s="386"/>
      <c r="D2" s="386"/>
      <c r="E2" s="386"/>
      <c r="F2" s="386"/>
      <c r="G2" s="386"/>
      <c r="H2" s="386"/>
      <c r="I2" s="386"/>
      <c r="J2" s="386"/>
      <c r="K2" s="386"/>
      <c r="L2" s="386"/>
      <c r="M2" s="386"/>
      <c r="N2" s="386"/>
      <c r="O2" s="386"/>
      <c r="P2" s="386"/>
      <c r="Q2" s="386"/>
      <c r="R2" s="386"/>
      <c r="S2" s="386"/>
      <c r="T2" s="386"/>
      <c r="U2" s="386"/>
      <c r="V2" s="386"/>
      <c r="W2" s="386"/>
      <c r="X2" s="386"/>
      <c r="Y2" s="386"/>
      <c r="Z2" s="386"/>
      <c r="AA2" s="386"/>
      <c r="AB2" s="386"/>
      <c r="AC2" s="386"/>
      <c r="AD2" s="386"/>
    </row>
    <row r="3" spans="1:30" ht="15" customHeight="1">
      <c r="A3" s="387" t="s">
        <v>418</v>
      </c>
      <c r="B3" s="387" t="s">
        <v>419</v>
      </c>
      <c r="C3" s="389" t="s">
        <v>420</v>
      </c>
      <c r="D3" s="390"/>
      <c r="E3" s="391"/>
      <c r="F3" s="395" t="s">
        <v>421</v>
      </c>
      <c r="G3" s="395"/>
      <c r="H3" s="395"/>
      <c r="I3" s="395"/>
      <c r="J3" s="395"/>
      <c r="K3" s="395" t="s">
        <v>422</v>
      </c>
      <c r="L3" s="395"/>
      <c r="M3" s="395"/>
      <c r="N3" s="395"/>
      <c r="O3" s="395"/>
      <c r="P3" s="395" t="s">
        <v>423</v>
      </c>
      <c r="Q3" s="395"/>
      <c r="R3" s="395"/>
      <c r="S3" s="395"/>
      <c r="T3" s="395"/>
      <c r="U3" s="395" t="s">
        <v>424</v>
      </c>
      <c r="V3" s="395"/>
      <c r="W3" s="395"/>
      <c r="X3" s="395"/>
      <c r="Y3" s="395"/>
      <c r="Z3" s="395" t="s">
        <v>425</v>
      </c>
      <c r="AA3" s="395"/>
      <c r="AB3" s="395"/>
      <c r="AC3" s="395"/>
      <c r="AD3" s="395"/>
    </row>
    <row r="4" spans="1:30" ht="15" customHeight="1">
      <c r="A4" s="388"/>
      <c r="B4" s="388"/>
      <c r="C4" s="392"/>
      <c r="D4" s="393"/>
      <c r="E4" s="394"/>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7" t="s">
        <v>245</v>
      </c>
      <c r="B5" s="395" t="s">
        <v>431</v>
      </c>
      <c r="C5" s="397" t="s">
        <v>432</v>
      </c>
      <c r="D5" s="39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88"/>
      <c r="B6" s="395"/>
      <c r="C6" s="397"/>
      <c r="D6" s="39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88"/>
      <c r="B7" s="395"/>
      <c r="C7" s="397"/>
      <c r="D7" s="39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88"/>
      <c r="B8" s="395"/>
      <c r="C8" s="397"/>
      <c r="D8" s="397" t="s">
        <v>436</v>
      </c>
      <c r="E8" s="39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88"/>
      <c r="B9" s="395"/>
      <c r="C9" s="397" t="s">
        <v>437</v>
      </c>
      <c r="D9" s="397" t="s">
        <v>438</v>
      </c>
      <c r="E9" s="39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88"/>
      <c r="B10" s="395"/>
      <c r="C10" s="397"/>
      <c r="D10" s="397" t="s">
        <v>439</v>
      </c>
      <c r="E10" s="39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88"/>
      <c r="B11" s="395"/>
      <c r="C11" s="196" t="s">
        <v>440</v>
      </c>
      <c r="D11" s="397" t="s">
        <v>441</v>
      </c>
      <c r="E11" s="39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88"/>
      <c r="B12" s="398" t="s">
        <v>442</v>
      </c>
      <c r="C12" s="397" t="s">
        <v>432</v>
      </c>
      <c r="D12" s="39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88"/>
      <c r="B13" s="398"/>
      <c r="C13" s="397"/>
      <c r="D13" s="39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88"/>
      <c r="B14" s="398"/>
      <c r="C14" s="397"/>
      <c r="D14" s="39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88"/>
      <c r="B15" s="398"/>
      <c r="C15" s="397"/>
      <c r="D15" s="397" t="s">
        <v>436</v>
      </c>
      <c r="E15" s="39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88"/>
      <c r="B16" s="398"/>
      <c r="C16" s="397" t="s">
        <v>437</v>
      </c>
      <c r="D16" s="397" t="s">
        <v>438</v>
      </c>
      <c r="E16" s="39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88"/>
      <c r="B17" s="398"/>
      <c r="C17" s="397"/>
      <c r="D17" s="397" t="s">
        <v>439</v>
      </c>
      <c r="E17" s="39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88"/>
      <c r="B18" s="398"/>
      <c r="C18" s="196" t="s">
        <v>440</v>
      </c>
      <c r="D18" s="399" t="s">
        <v>441</v>
      </c>
      <c r="E18" s="40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88"/>
      <c r="B19" s="398" t="s">
        <v>443</v>
      </c>
      <c r="C19" s="397" t="s">
        <v>432</v>
      </c>
      <c r="D19" s="39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88"/>
      <c r="B20" s="398"/>
      <c r="C20" s="397"/>
      <c r="D20" s="39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88"/>
      <c r="B21" s="398"/>
      <c r="C21" s="397"/>
      <c r="D21" s="39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88"/>
      <c r="B22" s="398"/>
      <c r="C22" s="397"/>
      <c r="D22" s="397" t="s">
        <v>436</v>
      </c>
      <c r="E22" s="39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88"/>
      <c r="B23" s="398"/>
      <c r="C23" s="397" t="s">
        <v>437</v>
      </c>
      <c r="D23" s="397" t="s">
        <v>438</v>
      </c>
      <c r="E23" s="39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88"/>
      <c r="B24" s="398"/>
      <c r="C24" s="397"/>
      <c r="D24" s="397" t="s">
        <v>439</v>
      </c>
      <c r="E24" s="39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88"/>
      <c r="B25" s="398"/>
      <c r="C25" s="196" t="s">
        <v>440</v>
      </c>
      <c r="D25" s="397" t="s">
        <v>441</v>
      </c>
      <c r="E25" s="39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88"/>
      <c r="B26" s="398" t="s">
        <v>444</v>
      </c>
      <c r="C26" s="397" t="s">
        <v>432</v>
      </c>
      <c r="D26" s="39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88"/>
      <c r="B27" s="398"/>
      <c r="C27" s="397"/>
      <c r="D27" s="39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88"/>
      <c r="B28" s="398"/>
      <c r="C28" s="397"/>
      <c r="D28" s="39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88"/>
      <c r="B29" s="398"/>
      <c r="C29" s="397"/>
      <c r="D29" s="397" t="s">
        <v>436</v>
      </c>
      <c r="E29" s="39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88"/>
      <c r="B30" s="398"/>
      <c r="C30" s="397" t="s">
        <v>437</v>
      </c>
      <c r="D30" s="397" t="s">
        <v>438</v>
      </c>
      <c r="E30" s="39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88"/>
      <c r="B31" s="398"/>
      <c r="C31" s="397"/>
      <c r="D31" s="397" t="s">
        <v>439</v>
      </c>
      <c r="E31" s="39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88"/>
      <c r="B32" s="398"/>
      <c r="C32" s="196" t="s">
        <v>440</v>
      </c>
      <c r="D32" s="397" t="s">
        <v>441</v>
      </c>
      <c r="E32" s="39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88"/>
      <c r="B33" s="398" t="s">
        <v>445</v>
      </c>
      <c r="C33" s="397" t="s">
        <v>432</v>
      </c>
      <c r="D33" s="39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88"/>
      <c r="B34" s="398"/>
      <c r="C34" s="397"/>
      <c r="D34" s="39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88"/>
      <c r="B35" s="398"/>
      <c r="C35" s="397"/>
      <c r="D35" s="39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88"/>
      <c r="B36" s="398"/>
      <c r="C36" s="397"/>
      <c r="D36" s="397" t="s">
        <v>436</v>
      </c>
      <c r="E36" s="39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88"/>
      <c r="B37" s="398"/>
      <c r="C37" s="397" t="s">
        <v>437</v>
      </c>
      <c r="D37" s="397" t="s">
        <v>438</v>
      </c>
      <c r="E37" s="39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88"/>
      <c r="B38" s="398"/>
      <c r="C38" s="397"/>
      <c r="D38" s="397" t="s">
        <v>439</v>
      </c>
      <c r="E38" s="39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88"/>
      <c r="B39" s="398"/>
      <c r="C39" s="196" t="s">
        <v>440</v>
      </c>
      <c r="D39" s="397" t="s">
        <v>441</v>
      </c>
      <c r="E39" s="39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88"/>
      <c r="B40" s="398" t="s">
        <v>426</v>
      </c>
      <c r="C40" s="397" t="s">
        <v>432</v>
      </c>
      <c r="D40" s="39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88"/>
      <c r="B41" s="398"/>
      <c r="C41" s="397"/>
      <c r="D41" s="39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88"/>
      <c r="B42" s="398"/>
      <c r="C42" s="397"/>
      <c r="D42" s="39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88"/>
      <c r="B43" s="398"/>
      <c r="C43" s="397"/>
      <c r="D43" s="397" t="s">
        <v>436</v>
      </c>
      <c r="E43" s="39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88"/>
      <c r="B44" s="398"/>
      <c r="C44" s="397" t="s">
        <v>437</v>
      </c>
      <c r="D44" s="397" t="s">
        <v>438</v>
      </c>
      <c r="E44" s="39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88"/>
      <c r="B45" s="398"/>
      <c r="C45" s="401"/>
      <c r="D45" s="397" t="s">
        <v>439</v>
      </c>
      <c r="E45" s="39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6"/>
      <c r="B46" s="398"/>
      <c r="C46" s="191" t="s">
        <v>440</v>
      </c>
      <c r="D46" s="397" t="s">
        <v>441</v>
      </c>
      <c r="E46" s="39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2" t="s">
        <v>481</v>
      </c>
      <c r="B1" s="403"/>
      <c r="C1" s="403"/>
      <c r="D1" s="403"/>
      <c r="E1" s="403"/>
      <c r="F1" s="403"/>
      <c r="G1" s="403"/>
      <c r="H1" s="403"/>
      <c r="I1" s="403"/>
      <c r="J1" s="403"/>
      <c r="K1" s="403"/>
      <c r="L1" s="403"/>
      <c r="M1" s="403"/>
      <c r="N1" s="403"/>
      <c r="O1" s="403"/>
      <c r="P1" s="403"/>
      <c r="Q1" s="403"/>
      <c r="R1" s="404"/>
      <c r="S1" s="404"/>
    </row>
    <row r="2" spans="1:19" ht="15.75" thickBot="1"/>
    <row r="3" spans="1:19" ht="15" customHeight="1" thickBot="1">
      <c r="A3" s="405" t="s">
        <v>449</v>
      </c>
      <c r="B3" s="407" t="s">
        <v>450</v>
      </c>
      <c r="C3" s="405" t="s">
        <v>451</v>
      </c>
      <c r="D3" s="408" t="s">
        <v>452</v>
      </c>
      <c r="E3" s="408" t="s">
        <v>453</v>
      </c>
      <c r="F3" s="408" t="s">
        <v>454</v>
      </c>
      <c r="G3" s="408" t="s">
        <v>455</v>
      </c>
      <c r="H3" s="408"/>
      <c r="I3" s="408"/>
      <c r="J3" s="408"/>
      <c r="K3" s="408"/>
      <c r="L3" s="408"/>
      <c r="M3" s="408"/>
      <c r="N3" s="408"/>
      <c r="O3" s="408" t="s">
        <v>456</v>
      </c>
      <c r="P3" s="409"/>
      <c r="Q3" s="409"/>
      <c r="R3" s="408" t="s">
        <v>457</v>
      </c>
      <c r="S3" s="409"/>
    </row>
    <row r="4" spans="1:19" ht="25.5" customHeight="1" thickBot="1">
      <c r="A4" s="405"/>
      <c r="B4" s="407"/>
      <c r="C4" s="405"/>
      <c r="D4" s="408"/>
      <c r="E4" s="408"/>
      <c r="F4" s="408"/>
      <c r="G4" s="408" t="s">
        <v>458</v>
      </c>
      <c r="H4" s="408"/>
      <c r="I4" s="408" t="s">
        <v>459</v>
      </c>
      <c r="J4" s="408"/>
      <c r="K4" s="408" t="s">
        <v>460</v>
      </c>
      <c r="L4" s="408"/>
      <c r="M4" s="408" t="s">
        <v>461</v>
      </c>
      <c r="N4" s="408"/>
      <c r="O4" s="408"/>
      <c r="P4" s="409"/>
      <c r="Q4" s="409"/>
      <c r="R4" s="409"/>
      <c r="S4" s="409"/>
    </row>
    <row r="5" spans="1:19" ht="30" customHeight="1" thickBot="1">
      <c r="A5" s="406"/>
      <c r="B5" s="406"/>
      <c r="C5" s="406"/>
      <c r="D5" s="406"/>
      <c r="E5" s="406"/>
      <c r="F5" s="406"/>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3" t="s">
        <v>468</v>
      </c>
      <c r="B23" s="414"/>
      <c r="C23" s="415"/>
      <c r="D23" s="416"/>
      <c r="E23" s="417"/>
      <c r="F23" s="418"/>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0" t="s">
        <v>469</v>
      </c>
      <c r="B25" s="411"/>
      <c r="C25" s="411"/>
      <c r="D25" s="411"/>
      <c r="E25" s="411"/>
      <c r="F25" s="411"/>
      <c r="G25" s="411"/>
      <c r="H25" s="411"/>
      <c r="I25" s="411"/>
      <c r="J25" s="411"/>
      <c r="K25" s="411"/>
      <c r="L25" s="411"/>
      <c r="M25" s="412"/>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6" t="str">
        <f>' 1. паспорт местополож'!A1:C1</f>
        <v>Год раскрытия информации: 2019 год</v>
      </c>
      <c r="B1" s="286"/>
      <c r="C1" s="286"/>
      <c r="D1" s="286"/>
      <c r="E1" s="286"/>
      <c r="F1" s="286"/>
      <c r="G1" s="286"/>
      <c r="H1" s="286"/>
      <c r="I1" s="286"/>
      <c r="J1" s="286"/>
      <c r="K1" s="286"/>
      <c r="L1" s="286"/>
      <c r="M1" s="286"/>
      <c r="N1" s="286"/>
      <c r="O1" s="286"/>
      <c r="P1" s="286"/>
      <c r="Q1" s="286"/>
      <c r="R1" s="286"/>
      <c r="S1" s="286"/>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89" t="s">
        <v>9</v>
      </c>
      <c r="B3" s="289"/>
      <c r="C3" s="289"/>
      <c r="D3" s="289"/>
      <c r="E3" s="289"/>
      <c r="F3" s="289"/>
      <c r="G3" s="289"/>
      <c r="H3" s="289"/>
      <c r="I3" s="289"/>
      <c r="J3" s="289"/>
      <c r="K3" s="289"/>
      <c r="L3" s="289"/>
      <c r="M3" s="289"/>
      <c r="N3" s="289"/>
      <c r="O3" s="289"/>
      <c r="P3" s="289"/>
      <c r="Q3" s="289"/>
      <c r="R3" s="289"/>
      <c r="S3" s="289"/>
      <c r="T3" s="11"/>
      <c r="U3" s="11"/>
      <c r="V3" s="11"/>
      <c r="W3" s="11"/>
      <c r="X3" s="11"/>
      <c r="Y3" s="11"/>
      <c r="Z3" s="11"/>
      <c r="AA3" s="11"/>
      <c r="AB3" s="11"/>
    </row>
    <row r="4" spans="1:28" s="10" customFormat="1" ht="18.75">
      <c r="A4" s="289"/>
      <c r="B4" s="289"/>
      <c r="C4" s="289"/>
      <c r="D4" s="289"/>
      <c r="E4" s="289"/>
      <c r="F4" s="289"/>
      <c r="G4" s="289"/>
      <c r="H4" s="289"/>
      <c r="I4" s="289"/>
      <c r="J4" s="289"/>
      <c r="K4" s="289"/>
      <c r="L4" s="289"/>
      <c r="M4" s="289"/>
      <c r="N4" s="289"/>
      <c r="O4" s="289"/>
      <c r="P4" s="289"/>
      <c r="Q4" s="289"/>
      <c r="R4" s="289"/>
      <c r="S4" s="289"/>
      <c r="T4" s="11"/>
      <c r="U4" s="11"/>
      <c r="V4" s="11"/>
      <c r="W4" s="11"/>
      <c r="X4" s="11"/>
      <c r="Y4" s="11"/>
      <c r="Z4" s="11"/>
      <c r="AA4" s="11"/>
      <c r="AB4" s="11"/>
    </row>
    <row r="5" spans="1:28" s="10" customFormat="1" ht="18.75">
      <c r="A5" s="29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8"/>
      <c r="C5" s="298"/>
      <c r="D5" s="298"/>
      <c r="E5" s="298"/>
      <c r="F5" s="298"/>
      <c r="G5" s="298"/>
      <c r="H5" s="298"/>
      <c r="I5" s="298"/>
      <c r="J5" s="298"/>
      <c r="K5" s="298"/>
      <c r="L5" s="298"/>
      <c r="M5" s="298"/>
      <c r="N5" s="298"/>
      <c r="O5" s="298"/>
      <c r="P5" s="298"/>
      <c r="Q5" s="298"/>
      <c r="R5" s="298"/>
      <c r="S5" s="298"/>
      <c r="T5" s="11"/>
      <c r="U5" s="11"/>
      <c r="V5" s="11"/>
      <c r="W5" s="11"/>
      <c r="X5" s="11"/>
      <c r="Y5" s="11"/>
      <c r="Z5" s="11"/>
      <c r="AA5" s="11"/>
      <c r="AB5" s="11"/>
    </row>
    <row r="6" spans="1:28" s="10" customFormat="1" ht="18.75">
      <c r="A6" s="287" t="s">
        <v>8</v>
      </c>
      <c r="B6" s="287"/>
      <c r="C6" s="287"/>
      <c r="D6" s="287"/>
      <c r="E6" s="287"/>
      <c r="F6" s="287"/>
      <c r="G6" s="287"/>
      <c r="H6" s="287"/>
      <c r="I6" s="287"/>
      <c r="J6" s="287"/>
      <c r="K6" s="287"/>
      <c r="L6" s="287"/>
      <c r="M6" s="287"/>
      <c r="N6" s="287"/>
      <c r="O6" s="287"/>
      <c r="P6" s="287"/>
      <c r="Q6" s="287"/>
      <c r="R6" s="287"/>
      <c r="S6" s="287"/>
      <c r="T6" s="11"/>
      <c r="U6" s="11"/>
      <c r="V6" s="11"/>
      <c r="W6" s="11"/>
      <c r="X6" s="11"/>
      <c r="Y6" s="11"/>
      <c r="Z6" s="11"/>
      <c r="AA6" s="11"/>
      <c r="AB6" s="11"/>
    </row>
    <row r="7" spans="1:28" s="10" customFormat="1" ht="18.75">
      <c r="A7" s="289"/>
      <c r="B7" s="289"/>
      <c r="C7" s="289"/>
      <c r="D7" s="289"/>
      <c r="E7" s="289"/>
      <c r="F7" s="289"/>
      <c r="G7" s="289"/>
      <c r="H7" s="289"/>
      <c r="I7" s="289"/>
      <c r="J7" s="289"/>
      <c r="K7" s="289"/>
      <c r="L7" s="289"/>
      <c r="M7" s="289"/>
      <c r="N7" s="289"/>
      <c r="O7" s="289"/>
      <c r="P7" s="289"/>
      <c r="Q7" s="289"/>
      <c r="R7" s="289"/>
      <c r="S7" s="289"/>
      <c r="T7" s="11"/>
      <c r="U7" s="11"/>
      <c r="V7" s="11"/>
      <c r="W7" s="11"/>
      <c r="X7" s="11"/>
      <c r="Y7" s="11"/>
      <c r="Z7" s="11"/>
      <c r="AA7" s="11"/>
      <c r="AB7" s="11"/>
    </row>
    <row r="8" spans="1:28" s="10" customFormat="1" ht="18.75">
      <c r="A8" s="298" t="str">
        <f>' 1. паспорт местополож'!A8:C8</f>
        <v>J_ДВОСТ-235</v>
      </c>
      <c r="B8" s="298"/>
      <c r="C8" s="298"/>
      <c r="D8" s="298"/>
      <c r="E8" s="298"/>
      <c r="F8" s="298"/>
      <c r="G8" s="298"/>
      <c r="H8" s="298"/>
      <c r="I8" s="298"/>
      <c r="J8" s="298"/>
      <c r="K8" s="298"/>
      <c r="L8" s="298"/>
      <c r="M8" s="298"/>
      <c r="N8" s="298"/>
      <c r="O8" s="298"/>
      <c r="P8" s="298"/>
      <c r="Q8" s="298"/>
      <c r="R8" s="298"/>
      <c r="S8" s="298"/>
      <c r="T8" s="11"/>
      <c r="U8" s="11"/>
      <c r="V8" s="11"/>
      <c r="W8" s="11"/>
      <c r="X8" s="11"/>
      <c r="Y8" s="11"/>
      <c r="Z8" s="11"/>
      <c r="AA8" s="11"/>
      <c r="AB8" s="11"/>
    </row>
    <row r="9" spans="1:28" s="10" customFormat="1" ht="18.75">
      <c r="A9" s="287" t="s">
        <v>7</v>
      </c>
      <c r="B9" s="287"/>
      <c r="C9" s="287"/>
      <c r="D9" s="287"/>
      <c r="E9" s="287"/>
      <c r="F9" s="287"/>
      <c r="G9" s="287"/>
      <c r="H9" s="287"/>
      <c r="I9" s="287"/>
      <c r="J9" s="287"/>
      <c r="K9" s="287"/>
      <c r="L9" s="287"/>
      <c r="M9" s="287"/>
      <c r="N9" s="287"/>
      <c r="O9" s="287"/>
      <c r="P9" s="287"/>
      <c r="Q9" s="287"/>
      <c r="R9" s="287"/>
      <c r="S9" s="287"/>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8" t="str">
        <f>' 1. паспорт местополож'!A11:C11</f>
        <v>Техническое перевооружение объекта "Кабельная линия 0,4кВ от ТП-14". ВЛ-0,4 кВ от ТП-14</v>
      </c>
      <c r="B11" s="298"/>
      <c r="C11" s="298"/>
      <c r="D11" s="298"/>
      <c r="E11" s="298"/>
      <c r="F11" s="298"/>
      <c r="G11" s="298"/>
      <c r="H11" s="298"/>
      <c r="I11" s="298"/>
      <c r="J11" s="298"/>
      <c r="K11" s="298"/>
      <c r="L11" s="298"/>
      <c r="M11" s="298"/>
      <c r="N11" s="298"/>
      <c r="O11" s="298"/>
      <c r="P11" s="298"/>
      <c r="Q11" s="298"/>
      <c r="R11" s="298"/>
      <c r="S11" s="298"/>
      <c r="T11" s="6"/>
      <c r="U11" s="6"/>
      <c r="V11" s="6"/>
      <c r="W11" s="6"/>
      <c r="X11" s="6"/>
      <c r="Y11" s="6"/>
      <c r="Z11" s="6"/>
      <c r="AA11" s="6"/>
      <c r="AB11" s="6"/>
    </row>
    <row r="12" spans="1:28" s="2" customFormat="1" ht="15" customHeight="1">
      <c r="A12" s="287" t="s">
        <v>5</v>
      </c>
      <c r="B12" s="287"/>
      <c r="C12" s="287"/>
      <c r="D12" s="287"/>
      <c r="E12" s="287"/>
      <c r="F12" s="287"/>
      <c r="G12" s="287"/>
      <c r="H12" s="287"/>
      <c r="I12" s="287"/>
      <c r="J12" s="287"/>
      <c r="K12" s="287"/>
      <c r="L12" s="287"/>
      <c r="M12" s="287"/>
      <c r="N12" s="287"/>
      <c r="O12" s="287"/>
      <c r="P12" s="287"/>
      <c r="Q12" s="287"/>
      <c r="R12" s="287"/>
      <c r="S12" s="287"/>
      <c r="T12" s="4"/>
      <c r="U12" s="4"/>
      <c r="V12" s="4"/>
      <c r="W12" s="4"/>
      <c r="X12" s="4"/>
      <c r="Y12" s="4"/>
      <c r="Z12" s="4"/>
      <c r="AA12" s="4"/>
      <c r="AB12" s="4"/>
    </row>
    <row r="13" spans="1:28" s="2" customFormat="1" ht="15" customHeight="1">
      <c r="A13" s="287"/>
      <c r="B13" s="287"/>
      <c r="C13" s="287"/>
      <c r="D13" s="287"/>
      <c r="E13" s="287"/>
      <c r="F13" s="287"/>
      <c r="G13" s="287"/>
      <c r="H13" s="287"/>
      <c r="I13" s="287"/>
      <c r="J13" s="287"/>
      <c r="K13" s="287"/>
      <c r="L13" s="287"/>
      <c r="M13" s="287"/>
      <c r="N13" s="287"/>
      <c r="O13" s="287"/>
      <c r="P13" s="287"/>
      <c r="Q13" s="287"/>
      <c r="R13" s="287"/>
      <c r="S13" s="287"/>
      <c r="T13" s="3"/>
      <c r="U13" s="3"/>
      <c r="V13" s="3"/>
      <c r="W13" s="3"/>
      <c r="X13" s="3"/>
      <c r="Y13" s="3"/>
    </row>
    <row r="14" spans="1:28" s="2" customFormat="1" ht="43.5" customHeight="1">
      <c r="A14" s="288" t="s">
        <v>195</v>
      </c>
      <c r="B14" s="288"/>
      <c r="C14" s="288"/>
      <c r="D14" s="288"/>
      <c r="E14" s="288"/>
      <c r="F14" s="288"/>
      <c r="G14" s="288"/>
      <c r="H14" s="288"/>
      <c r="I14" s="288"/>
      <c r="J14" s="288"/>
      <c r="K14" s="288"/>
      <c r="L14" s="288"/>
      <c r="M14" s="288"/>
      <c r="N14" s="288"/>
      <c r="O14" s="288"/>
      <c r="P14" s="288"/>
      <c r="Q14" s="288"/>
      <c r="R14" s="288"/>
      <c r="S14" s="288"/>
      <c r="T14" s="5"/>
      <c r="U14" s="5"/>
      <c r="V14" s="5"/>
      <c r="W14" s="5"/>
      <c r="X14" s="5"/>
      <c r="Y14" s="5"/>
      <c r="Z14" s="5"/>
      <c r="AA14" s="5"/>
      <c r="AB14" s="5"/>
    </row>
    <row r="15" spans="1:28" s="2" customFormat="1" ht="15" customHeight="1">
      <c r="A15" s="297"/>
      <c r="B15" s="297"/>
      <c r="C15" s="297"/>
      <c r="D15" s="297"/>
      <c r="E15" s="297"/>
      <c r="F15" s="297"/>
      <c r="G15" s="297"/>
      <c r="H15" s="297"/>
      <c r="I15" s="297"/>
      <c r="J15" s="297"/>
      <c r="K15" s="297"/>
      <c r="L15" s="297"/>
      <c r="M15" s="297"/>
      <c r="N15" s="297"/>
      <c r="O15" s="297"/>
      <c r="P15" s="297"/>
      <c r="Q15" s="297"/>
      <c r="R15" s="297"/>
      <c r="S15" s="297"/>
      <c r="T15" s="3"/>
      <c r="U15" s="3"/>
      <c r="V15" s="3"/>
      <c r="W15" s="3"/>
      <c r="X15" s="3"/>
      <c r="Y15" s="3"/>
    </row>
    <row r="16" spans="1:28" s="2" customFormat="1" ht="78" customHeight="1">
      <c r="A16" s="294" t="s">
        <v>4</v>
      </c>
      <c r="B16" s="293" t="s">
        <v>55</v>
      </c>
      <c r="C16" s="295" t="s">
        <v>142</v>
      </c>
      <c r="D16" s="293" t="s">
        <v>141</v>
      </c>
      <c r="E16" s="293" t="s">
        <v>54</v>
      </c>
      <c r="F16" s="293" t="s">
        <v>53</v>
      </c>
      <c r="G16" s="293" t="s">
        <v>137</v>
      </c>
      <c r="H16" s="293" t="s">
        <v>52</v>
      </c>
      <c r="I16" s="293" t="s">
        <v>51</v>
      </c>
      <c r="J16" s="293" t="s">
        <v>50</v>
      </c>
      <c r="K16" s="293" t="s">
        <v>49</v>
      </c>
      <c r="L16" s="293" t="s">
        <v>48</v>
      </c>
      <c r="M16" s="293" t="s">
        <v>47</v>
      </c>
      <c r="N16" s="293" t="s">
        <v>46</v>
      </c>
      <c r="O16" s="293" t="s">
        <v>45</v>
      </c>
      <c r="P16" s="293" t="s">
        <v>44</v>
      </c>
      <c r="Q16" s="293" t="s">
        <v>140</v>
      </c>
      <c r="R16" s="293"/>
      <c r="S16" s="293" t="s">
        <v>189</v>
      </c>
      <c r="T16" s="3"/>
      <c r="U16" s="3"/>
      <c r="V16" s="3"/>
      <c r="W16" s="3"/>
      <c r="X16" s="3"/>
      <c r="Y16" s="3"/>
    </row>
    <row r="17" spans="1:28" s="2" customFormat="1" ht="256.5" customHeight="1">
      <c r="A17" s="294"/>
      <c r="B17" s="293"/>
      <c r="C17" s="296"/>
      <c r="D17" s="293"/>
      <c r="E17" s="293"/>
      <c r="F17" s="293"/>
      <c r="G17" s="293"/>
      <c r="H17" s="293"/>
      <c r="I17" s="293"/>
      <c r="J17" s="293"/>
      <c r="K17" s="293"/>
      <c r="L17" s="293"/>
      <c r="M17" s="293"/>
      <c r="N17" s="293"/>
      <c r="O17" s="293"/>
      <c r="P17" s="293"/>
      <c r="Q17" s="78" t="s">
        <v>138</v>
      </c>
      <c r="R17" s="79" t="s">
        <v>139</v>
      </c>
      <c r="S17" s="293"/>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6" t="str">
        <f>' 1. паспорт местополож'!A1:C1</f>
        <v>Год раскрытия информации: 2019 год</v>
      </c>
      <c r="B1" s="286"/>
      <c r="C1" s="286"/>
      <c r="D1" s="286"/>
      <c r="E1" s="286"/>
      <c r="F1" s="286"/>
      <c r="G1" s="286"/>
      <c r="H1" s="286"/>
      <c r="I1" s="286"/>
      <c r="J1" s="286"/>
      <c r="K1" s="286"/>
      <c r="L1" s="286"/>
      <c r="M1" s="286"/>
      <c r="N1" s="286"/>
      <c r="O1" s="286"/>
      <c r="P1" s="286"/>
      <c r="Q1" s="286"/>
      <c r="R1" s="286"/>
      <c r="S1" s="286"/>
      <c r="T1" s="286"/>
    </row>
    <row r="2" spans="1:20" s="10" customFormat="1">
      <c r="A2" s="15"/>
      <c r="H2" s="14"/>
    </row>
    <row r="3" spans="1:20" s="10" customFormat="1">
      <c r="A3" s="289" t="s">
        <v>9</v>
      </c>
      <c r="B3" s="289"/>
      <c r="C3" s="289"/>
      <c r="D3" s="289"/>
      <c r="E3" s="289"/>
      <c r="F3" s="289"/>
      <c r="G3" s="289"/>
      <c r="H3" s="289"/>
      <c r="I3" s="289"/>
      <c r="J3" s="289"/>
      <c r="K3" s="289"/>
      <c r="L3" s="289"/>
      <c r="M3" s="289"/>
      <c r="N3" s="289"/>
      <c r="O3" s="289"/>
      <c r="P3" s="289"/>
      <c r="Q3" s="289"/>
      <c r="R3" s="289"/>
      <c r="S3" s="289"/>
      <c r="T3" s="289"/>
    </row>
    <row r="4" spans="1:20" s="10" customFormat="1">
      <c r="A4" s="289"/>
      <c r="B4" s="289"/>
      <c r="C4" s="289"/>
      <c r="D4" s="289"/>
      <c r="E4" s="289"/>
      <c r="F4" s="289"/>
      <c r="G4" s="289"/>
      <c r="H4" s="289"/>
      <c r="I4" s="289"/>
      <c r="J4" s="289"/>
      <c r="K4" s="289"/>
      <c r="L4" s="289"/>
      <c r="M4" s="289"/>
      <c r="N4" s="289"/>
      <c r="O4" s="289"/>
      <c r="P4" s="289"/>
      <c r="Q4" s="289"/>
      <c r="R4" s="289"/>
      <c r="S4" s="289"/>
      <c r="T4" s="289"/>
    </row>
    <row r="5" spans="1:20" s="10" customFormat="1" ht="18.75" customHeight="1">
      <c r="A5" s="29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8"/>
      <c r="C5" s="298"/>
      <c r="D5" s="298"/>
      <c r="E5" s="298"/>
      <c r="F5" s="298"/>
      <c r="G5" s="298"/>
      <c r="H5" s="298"/>
      <c r="I5" s="298"/>
      <c r="J5" s="298"/>
      <c r="K5" s="298"/>
      <c r="L5" s="298"/>
      <c r="M5" s="298"/>
      <c r="N5" s="298"/>
      <c r="O5" s="298"/>
      <c r="P5" s="298"/>
      <c r="Q5" s="298"/>
      <c r="R5" s="298"/>
      <c r="S5" s="298"/>
      <c r="T5" s="298"/>
    </row>
    <row r="6" spans="1:20" s="10" customFormat="1" ht="18.75" customHeight="1">
      <c r="A6" s="287" t="s">
        <v>8</v>
      </c>
      <c r="B6" s="287"/>
      <c r="C6" s="287"/>
      <c r="D6" s="287"/>
      <c r="E6" s="287"/>
      <c r="F6" s="287"/>
      <c r="G6" s="287"/>
      <c r="H6" s="287"/>
      <c r="I6" s="287"/>
      <c r="J6" s="287"/>
      <c r="K6" s="287"/>
      <c r="L6" s="287"/>
      <c r="M6" s="287"/>
      <c r="N6" s="287"/>
      <c r="O6" s="287"/>
      <c r="P6" s="287"/>
      <c r="Q6" s="287"/>
      <c r="R6" s="287"/>
      <c r="S6" s="287"/>
      <c r="T6" s="287"/>
    </row>
    <row r="7" spans="1:20" s="10" customFormat="1">
      <c r="A7" s="289"/>
      <c r="B7" s="289"/>
      <c r="C7" s="289"/>
      <c r="D7" s="289"/>
      <c r="E7" s="289"/>
      <c r="F7" s="289"/>
      <c r="G7" s="289"/>
      <c r="H7" s="289"/>
      <c r="I7" s="289"/>
      <c r="J7" s="289"/>
      <c r="K7" s="289"/>
      <c r="L7" s="289"/>
      <c r="M7" s="289"/>
      <c r="N7" s="289"/>
      <c r="O7" s="289"/>
      <c r="P7" s="289"/>
      <c r="Q7" s="289"/>
      <c r="R7" s="289"/>
      <c r="S7" s="289"/>
      <c r="T7" s="289"/>
    </row>
    <row r="8" spans="1:20" s="10" customFormat="1" ht="18.75" customHeight="1">
      <c r="A8" s="298" t="str">
        <f>' 1. паспорт местополож'!A8:C8</f>
        <v>J_ДВОСТ-235</v>
      </c>
      <c r="B8" s="298"/>
      <c r="C8" s="298"/>
      <c r="D8" s="298"/>
      <c r="E8" s="298"/>
      <c r="F8" s="298"/>
      <c r="G8" s="298"/>
      <c r="H8" s="298"/>
      <c r="I8" s="298"/>
      <c r="J8" s="298"/>
      <c r="K8" s="298"/>
      <c r="L8" s="298"/>
      <c r="M8" s="298"/>
      <c r="N8" s="298"/>
      <c r="O8" s="298"/>
      <c r="P8" s="298"/>
      <c r="Q8" s="298"/>
      <c r="R8" s="298"/>
      <c r="S8" s="298"/>
      <c r="T8" s="298"/>
    </row>
    <row r="9" spans="1:20" s="10" customFormat="1" ht="18.75" customHeight="1">
      <c r="A9" s="287" t="s">
        <v>7</v>
      </c>
      <c r="B9" s="287"/>
      <c r="C9" s="287"/>
      <c r="D9" s="287"/>
      <c r="E9" s="287"/>
      <c r="F9" s="287"/>
      <c r="G9" s="287"/>
      <c r="H9" s="287"/>
      <c r="I9" s="287"/>
      <c r="J9" s="287"/>
      <c r="K9" s="287"/>
      <c r="L9" s="287"/>
      <c r="M9" s="287"/>
      <c r="N9" s="287"/>
      <c r="O9" s="287"/>
      <c r="P9" s="287"/>
      <c r="Q9" s="287"/>
      <c r="R9" s="287"/>
      <c r="S9" s="287"/>
      <c r="T9" s="287"/>
    </row>
    <row r="10" spans="1:20" s="7" customFormat="1" ht="15.75" customHeight="1">
      <c r="A10" s="303"/>
      <c r="B10" s="303"/>
      <c r="C10" s="303"/>
      <c r="D10" s="303"/>
      <c r="E10" s="303"/>
      <c r="F10" s="303"/>
      <c r="G10" s="303"/>
      <c r="H10" s="303"/>
      <c r="I10" s="303"/>
      <c r="J10" s="303"/>
      <c r="K10" s="303"/>
      <c r="L10" s="303"/>
      <c r="M10" s="303"/>
      <c r="N10" s="303"/>
      <c r="O10" s="303"/>
      <c r="P10" s="303"/>
      <c r="Q10" s="303"/>
      <c r="R10" s="303"/>
      <c r="S10" s="303"/>
      <c r="T10" s="303"/>
    </row>
    <row r="11" spans="1:20" s="2" customFormat="1">
      <c r="A11" s="298" t="str">
        <f>' 1. паспорт местополож'!A11:C11</f>
        <v>Техническое перевооружение объекта "Кабельная линия 0,4кВ от ТП-14". ВЛ-0,4 кВ от ТП-14</v>
      </c>
      <c r="B11" s="298"/>
      <c r="C11" s="298"/>
      <c r="D11" s="298"/>
      <c r="E11" s="298"/>
      <c r="F11" s="298"/>
      <c r="G11" s="298"/>
      <c r="H11" s="298"/>
      <c r="I11" s="298"/>
      <c r="J11" s="298"/>
      <c r="K11" s="298"/>
      <c r="L11" s="298"/>
      <c r="M11" s="298"/>
      <c r="N11" s="298"/>
      <c r="O11" s="298"/>
      <c r="P11" s="298"/>
      <c r="Q11" s="298"/>
      <c r="R11" s="298"/>
      <c r="S11" s="298"/>
      <c r="T11" s="298"/>
    </row>
    <row r="12" spans="1:20" s="2" customFormat="1" ht="15" customHeight="1">
      <c r="A12" s="287" t="s">
        <v>5</v>
      </c>
      <c r="B12" s="287"/>
      <c r="C12" s="287"/>
      <c r="D12" s="287"/>
      <c r="E12" s="287"/>
      <c r="F12" s="287"/>
      <c r="G12" s="287"/>
      <c r="H12" s="287"/>
      <c r="I12" s="287"/>
      <c r="J12" s="287"/>
      <c r="K12" s="287"/>
      <c r="L12" s="287"/>
      <c r="M12" s="287"/>
      <c r="N12" s="287"/>
      <c r="O12" s="287"/>
      <c r="P12" s="287"/>
      <c r="Q12" s="287"/>
      <c r="R12" s="287"/>
      <c r="S12" s="287"/>
      <c r="T12" s="287"/>
    </row>
    <row r="13" spans="1:20" s="2" customFormat="1" ht="15" customHeight="1">
      <c r="A13" s="287"/>
      <c r="B13" s="287"/>
      <c r="C13" s="287"/>
      <c r="D13" s="287"/>
      <c r="E13" s="287"/>
      <c r="F13" s="287"/>
      <c r="G13" s="287"/>
      <c r="H13" s="287"/>
      <c r="I13" s="287"/>
      <c r="J13" s="287"/>
      <c r="K13" s="287"/>
      <c r="L13" s="287"/>
      <c r="M13" s="287"/>
      <c r="N13" s="287"/>
      <c r="O13" s="287"/>
      <c r="P13" s="287"/>
      <c r="Q13" s="287"/>
      <c r="R13" s="287"/>
      <c r="S13" s="287"/>
      <c r="T13" s="287"/>
    </row>
    <row r="14" spans="1:20" s="2" customFormat="1" ht="15" customHeight="1">
      <c r="A14" s="298" t="s">
        <v>200</v>
      </c>
      <c r="B14" s="298"/>
      <c r="C14" s="298"/>
      <c r="D14" s="298"/>
      <c r="E14" s="298"/>
      <c r="F14" s="298"/>
      <c r="G14" s="298"/>
      <c r="H14" s="298"/>
      <c r="I14" s="298"/>
      <c r="J14" s="298"/>
      <c r="K14" s="298"/>
      <c r="L14" s="298"/>
      <c r="M14" s="298"/>
      <c r="N14" s="298"/>
      <c r="O14" s="298"/>
      <c r="P14" s="298"/>
      <c r="Q14" s="298"/>
      <c r="R14" s="298"/>
      <c r="S14" s="298"/>
      <c r="T14" s="298"/>
    </row>
    <row r="15" spans="1:20" s="36" customFormat="1" ht="21" customHeight="1">
      <c r="A15" s="304"/>
      <c r="B15" s="304"/>
      <c r="C15" s="304"/>
      <c r="D15" s="304"/>
      <c r="E15" s="304"/>
      <c r="F15" s="304"/>
      <c r="G15" s="304"/>
      <c r="H15" s="304"/>
      <c r="I15" s="304"/>
      <c r="J15" s="304"/>
      <c r="K15" s="304"/>
      <c r="L15" s="304"/>
      <c r="M15" s="304"/>
      <c r="N15" s="304"/>
      <c r="O15" s="304"/>
      <c r="P15" s="304"/>
      <c r="Q15" s="304"/>
      <c r="R15" s="304"/>
      <c r="S15" s="304"/>
      <c r="T15" s="304"/>
    </row>
    <row r="16" spans="1:20" ht="46.5" customHeight="1">
      <c r="A16" s="301" t="s">
        <v>4</v>
      </c>
      <c r="B16" s="300" t="s">
        <v>483</v>
      </c>
      <c r="C16" s="300"/>
      <c r="D16" s="300" t="s">
        <v>77</v>
      </c>
      <c r="E16" s="300" t="s">
        <v>223</v>
      </c>
      <c r="F16" s="300"/>
      <c r="G16" s="300" t="s">
        <v>127</v>
      </c>
      <c r="H16" s="300"/>
      <c r="I16" s="300" t="s">
        <v>76</v>
      </c>
      <c r="J16" s="300"/>
      <c r="K16" s="300" t="s">
        <v>75</v>
      </c>
      <c r="L16" s="300" t="s">
        <v>74</v>
      </c>
      <c r="M16" s="300"/>
      <c r="N16" s="300" t="s">
        <v>230</v>
      </c>
      <c r="O16" s="300"/>
      <c r="P16" s="300" t="s">
        <v>73</v>
      </c>
      <c r="Q16" s="302" t="s">
        <v>72</v>
      </c>
      <c r="R16" s="302"/>
      <c r="S16" s="302" t="s">
        <v>71</v>
      </c>
      <c r="T16" s="302"/>
    </row>
    <row r="17" spans="1:113" ht="109.5" customHeight="1">
      <c r="A17" s="301"/>
      <c r="B17" s="300"/>
      <c r="C17" s="300"/>
      <c r="D17" s="300"/>
      <c r="E17" s="300"/>
      <c r="F17" s="300"/>
      <c r="G17" s="300"/>
      <c r="H17" s="300"/>
      <c r="I17" s="300"/>
      <c r="J17" s="300"/>
      <c r="K17" s="300"/>
      <c r="L17" s="300"/>
      <c r="M17" s="300"/>
      <c r="N17" s="300"/>
      <c r="O17" s="300"/>
      <c r="P17" s="300"/>
      <c r="Q17" s="80" t="s">
        <v>70</v>
      </c>
      <c r="R17" s="80" t="s">
        <v>199</v>
      </c>
      <c r="S17" s="80" t="s">
        <v>69</v>
      </c>
      <c r="T17" s="80" t="s">
        <v>68</v>
      </c>
    </row>
    <row r="18" spans="1:113" ht="16.5">
      <c r="A18" s="301"/>
      <c r="B18" s="81" t="s">
        <v>66</v>
      </c>
      <c r="C18" s="81" t="s">
        <v>67</v>
      </c>
      <c r="D18" s="300"/>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99" t="s">
        <v>228</v>
      </c>
      <c r="C24" s="299"/>
      <c r="D24" s="299"/>
      <c r="E24" s="299"/>
      <c r="F24" s="299"/>
      <c r="G24" s="299"/>
      <c r="H24" s="299"/>
      <c r="I24" s="299"/>
      <c r="J24" s="299"/>
      <c r="K24" s="299"/>
      <c r="L24" s="299"/>
      <c r="M24" s="299"/>
      <c r="N24" s="299"/>
      <c r="O24" s="299"/>
      <c r="P24" s="299"/>
      <c r="Q24" s="299"/>
      <c r="R24" s="299"/>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Q28" sqref="Q2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6" t="str">
        <f>' 1. паспорт местополож'!A1:C1</f>
        <v>Год раскрытия информации: 2019 год</v>
      </c>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89" t="s">
        <v>9</v>
      </c>
      <c r="F3" s="289"/>
      <c r="G3" s="289"/>
      <c r="H3" s="289"/>
      <c r="I3" s="289"/>
      <c r="J3" s="289"/>
      <c r="K3" s="289"/>
      <c r="L3" s="289"/>
      <c r="M3" s="289"/>
      <c r="N3" s="289"/>
      <c r="O3" s="289"/>
      <c r="P3" s="289"/>
      <c r="Q3" s="289"/>
      <c r="R3" s="289"/>
      <c r="S3" s="289"/>
      <c r="T3" s="289"/>
      <c r="U3" s="289"/>
      <c r="V3" s="289"/>
      <c r="W3" s="289"/>
      <c r="X3" s="289"/>
      <c r="Y3" s="289"/>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row>
    <row r="6" spans="1:27" s="10" customFormat="1" ht="18.75" customHeight="1">
      <c r="A6" s="287" t="s">
        <v>8</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8" t="str">
        <f>' 1. паспорт местополож'!A8:C8</f>
        <v>J_ДВОСТ-235</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row>
    <row r="9" spans="1:27" s="10" customFormat="1" ht="18.75" customHeight="1">
      <c r="E9" s="287" t="s">
        <v>7</v>
      </c>
      <c r="F9" s="287"/>
      <c r="G9" s="287"/>
      <c r="H9" s="287"/>
      <c r="I9" s="287"/>
      <c r="J9" s="287"/>
      <c r="K9" s="287"/>
      <c r="L9" s="287"/>
      <c r="M9" s="287"/>
      <c r="N9" s="287"/>
      <c r="O9" s="287"/>
      <c r="P9" s="287"/>
      <c r="Q9" s="287"/>
      <c r="R9" s="287"/>
      <c r="S9" s="287"/>
      <c r="T9" s="287"/>
      <c r="U9" s="287"/>
      <c r="V9" s="287"/>
      <c r="W9" s="287"/>
      <c r="X9" s="287"/>
      <c r="Y9" s="287"/>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8" t="str">
        <f>' 1. паспорт местополож'!A11:C11</f>
        <v>Техническое перевооружение объекта "Кабельная линия 0,4кВ от ТП-14". ВЛ-0,4 кВ от ТП-14</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row>
    <row r="12" spans="1:27" s="2" customFormat="1" ht="15" customHeight="1">
      <c r="A12" s="114"/>
      <c r="B12" s="114"/>
      <c r="C12" s="114"/>
      <c r="D12" s="114"/>
      <c r="E12" s="287" t="s">
        <v>5</v>
      </c>
      <c r="F12" s="287"/>
      <c r="G12" s="287"/>
      <c r="H12" s="287"/>
      <c r="I12" s="287"/>
      <c r="J12" s="287"/>
      <c r="K12" s="287"/>
      <c r="L12" s="287"/>
      <c r="M12" s="287"/>
      <c r="N12" s="287"/>
      <c r="O12" s="287"/>
      <c r="P12" s="287"/>
      <c r="Q12" s="287"/>
      <c r="R12" s="287"/>
      <c r="S12" s="287"/>
      <c r="T12" s="287"/>
      <c r="U12" s="287"/>
      <c r="V12" s="287"/>
      <c r="W12" s="287"/>
      <c r="X12" s="287"/>
      <c r="Y12" s="287"/>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8"/>
      <c r="F14" s="298"/>
      <c r="G14" s="298"/>
      <c r="H14" s="298"/>
      <c r="I14" s="298"/>
      <c r="J14" s="298"/>
      <c r="K14" s="298"/>
      <c r="L14" s="298"/>
      <c r="M14" s="298"/>
      <c r="N14" s="298"/>
      <c r="O14" s="298"/>
      <c r="P14" s="298"/>
      <c r="Q14" s="298"/>
      <c r="R14" s="298"/>
      <c r="S14" s="298"/>
      <c r="T14" s="298"/>
      <c r="U14" s="298"/>
      <c r="V14" s="298"/>
      <c r="W14" s="298"/>
      <c r="X14" s="298"/>
      <c r="Y14" s="298"/>
      <c r="Z14" s="114"/>
      <c r="AA14" s="114"/>
    </row>
    <row r="15" spans="1:27" ht="25.5" customHeight="1">
      <c r="A15" s="298" t="s">
        <v>202</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row>
    <row r="16" spans="1:27" s="36" customFormat="1" ht="21" customHeight="1"/>
    <row r="17" spans="1:27" ht="15.75" customHeight="1">
      <c r="A17" s="305" t="s">
        <v>4</v>
      </c>
      <c r="B17" s="308" t="s">
        <v>207</v>
      </c>
      <c r="C17" s="309"/>
      <c r="D17" s="308" t="s">
        <v>209</v>
      </c>
      <c r="E17" s="309"/>
      <c r="F17" s="312" t="s">
        <v>49</v>
      </c>
      <c r="G17" s="313"/>
      <c r="H17" s="313"/>
      <c r="I17" s="314"/>
      <c r="J17" s="305" t="s">
        <v>210</v>
      </c>
      <c r="K17" s="308" t="s">
        <v>211</v>
      </c>
      <c r="L17" s="309"/>
      <c r="M17" s="308" t="s">
        <v>212</v>
      </c>
      <c r="N17" s="309"/>
      <c r="O17" s="308" t="s">
        <v>201</v>
      </c>
      <c r="P17" s="309"/>
      <c r="Q17" s="308" t="s">
        <v>82</v>
      </c>
      <c r="R17" s="309"/>
      <c r="S17" s="305" t="s">
        <v>81</v>
      </c>
      <c r="T17" s="305" t="s">
        <v>213</v>
      </c>
      <c r="U17" s="305" t="s">
        <v>208</v>
      </c>
      <c r="V17" s="308" t="s">
        <v>80</v>
      </c>
      <c r="W17" s="309"/>
      <c r="X17" s="312" t="s">
        <v>72</v>
      </c>
      <c r="Y17" s="313"/>
      <c r="Z17" s="312" t="s">
        <v>71</v>
      </c>
      <c r="AA17" s="313"/>
    </row>
    <row r="18" spans="1:27" ht="192.75" customHeight="1">
      <c r="A18" s="306"/>
      <c r="B18" s="310"/>
      <c r="C18" s="311"/>
      <c r="D18" s="310"/>
      <c r="E18" s="311"/>
      <c r="F18" s="312" t="s">
        <v>79</v>
      </c>
      <c r="G18" s="314"/>
      <c r="H18" s="312" t="s">
        <v>78</v>
      </c>
      <c r="I18" s="314"/>
      <c r="J18" s="307"/>
      <c r="K18" s="310"/>
      <c r="L18" s="311"/>
      <c r="M18" s="310"/>
      <c r="N18" s="311"/>
      <c r="O18" s="310"/>
      <c r="P18" s="311"/>
      <c r="Q18" s="310"/>
      <c r="R18" s="311"/>
      <c r="S18" s="307"/>
      <c r="T18" s="307"/>
      <c r="U18" s="307"/>
      <c r="V18" s="310"/>
      <c r="W18" s="311"/>
      <c r="X18" s="80" t="s">
        <v>70</v>
      </c>
      <c r="Y18" s="80" t="s">
        <v>199</v>
      </c>
      <c r="Z18" s="80" t="s">
        <v>69</v>
      </c>
      <c r="AA18" s="80" t="s">
        <v>68</v>
      </c>
    </row>
    <row r="19" spans="1:27" ht="60" customHeight="1">
      <c r="A19" s="307"/>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0" customFormat="1" ht="78.75">
      <c r="A21" s="269">
        <v>1</v>
      </c>
      <c r="B21" s="269" t="s">
        <v>495</v>
      </c>
      <c r="C21" s="269" t="str">
        <f>B21</f>
        <v>ВЛ-0,4 кВ от ТП-14</v>
      </c>
      <c r="D21" s="269" t="s">
        <v>498</v>
      </c>
      <c r="E21" s="269" t="str">
        <f>D21</f>
        <v>Воздушная линия 0,4 кВ от ТП-14 Ф-Школа №15</v>
      </c>
      <c r="F21" s="269">
        <v>0.4</v>
      </c>
      <c r="G21" s="269">
        <f>F21</f>
        <v>0.4</v>
      </c>
      <c r="H21" s="269">
        <f>F21</f>
        <v>0.4</v>
      </c>
      <c r="I21" s="269">
        <f>G21</f>
        <v>0.4</v>
      </c>
      <c r="J21" s="269">
        <v>1993</v>
      </c>
      <c r="K21" s="269" t="s">
        <v>22</v>
      </c>
      <c r="L21" s="269">
        <v>1</v>
      </c>
      <c r="M21" s="269" t="s">
        <v>496</v>
      </c>
      <c r="N21" s="269" t="s">
        <v>490</v>
      </c>
      <c r="O21" s="269" t="s">
        <v>504</v>
      </c>
      <c r="P21" s="269" t="s">
        <v>504</v>
      </c>
      <c r="Q21" s="269">
        <v>0.41</v>
      </c>
      <c r="R21" s="269">
        <v>0.41</v>
      </c>
      <c r="S21" s="269" t="s">
        <v>136</v>
      </c>
      <c r="T21" s="269" t="s">
        <v>136</v>
      </c>
      <c r="U21" s="269" t="s">
        <v>136</v>
      </c>
      <c r="V21" s="269" t="s">
        <v>491</v>
      </c>
      <c r="W21" s="269" t="s">
        <v>491</v>
      </c>
      <c r="X21" s="269" t="s">
        <v>136</v>
      </c>
      <c r="Y21" s="269" t="s">
        <v>136</v>
      </c>
      <c r="Z21" s="269" t="s">
        <v>492</v>
      </c>
      <c r="AA21" s="269" t="s">
        <v>497</v>
      </c>
    </row>
    <row r="22" spans="1:27" ht="3" customHeight="1">
      <c r="R22" s="268"/>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6" t="str">
        <f>' 1. паспорт местополож'!A1:C1</f>
        <v>Год раскрытия информации: 2019 год</v>
      </c>
      <c r="B1" s="286"/>
      <c r="C1" s="286"/>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89" t="s">
        <v>9</v>
      </c>
      <c r="B3" s="289"/>
      <c r="C3" s="289"/>
      <c r="D3" s="11"/>
      <c r="E3" s="11"/>
      <c r="F3" s="11"/>
      <c r="G3" s="11"/>
      <c r="H3" s="11"/>
      <c r="I3" s="11"/>
      <c r="J3" s="11"/>
      <c r="K3" s="11"/>
      <c r="L3" s="11"/>
      <c r="M3" s="11"/>
      <c r="N3" s="11"/>
      <c r="O3" s="11"/>
      <c r="P3" s="11"/>
      <c r="Q3" s="11"/>
      <c r="R3" s="11"/>
      <c r="S3" s="11"/>
      <c r="T3" s="11"/>
    </row>
    <row r="4" spans="1:28" s="10" customFormat="1" ht="18.75">
      <c r="A4" s="289"/>
      <c r="B4" s="289"/>
      <c r="C4" s="289"/>
      <c r="D4" s="12"/>
      <c r="E4" s="12"/>
      <c r="F4" s="12"/>
      <c r="G4" s="11"/>
      <c r="H4" s="11"/>
      <c r="I4" s="11"/>
      <c r="J4" s="11"/>
      <c r="K4" s="11"/>
      <c r="L4" s="11"/>
      <c r="M4" s="11"/>
      <c r="N4" s="11"/>
      <c r="O4" s="11"/>
      <c r="P4" s="11"/>
      <c r="Q4" s="11"/>
      <c r="R4" s="11"/>
      <c r="S4" s="11"/>
      <c r="T4" s="11"/>
    </row>
    <row r="5" spans="1:28" s="10" customFormat="1" ht="18.75">
      <c r="A5" s="29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0"/>
      <c r="C5" s="290"/>
      <c r="D5" s="6"/>
      <c r="E5" s="6"/>
      <c r="F5" s="6"/>
      <c r="G5" s="11"/>
      <c r="H5" s="11"/>
      <c r="I5" s="11"/>
      <c r="J5" s="11"/>
      <c r="K5" s="11"/>
      <c r="L5" s="11"/>
      <c r="M5" s="11"/>
      <c r="N5" s="11"/>
      <c r="O5" s="11"/>
      <c r="P5" s="11"/>
      <c r="Q5" s="11"/>
      <c r="R5" s="11"/>
      <c r="S5" s="11"/>
      <c r="T5" s="11"/>
    </row>
    <row r="6" spans="1:28" s="10" customFormat="1" ht="18.75">
      <c r="A6" s="287" t="s">
        <v>8</v>
      </c>
      <c r="B6" s="287"/>
      <c r="C6" s="287"/>
      <c r="D6" s="4"/>
      <c r="E6" s="4"/>
      <c r="F6" s="4"/>
      <c r="G6" s="11"/>
      <c r="H6" s="11"/>
      <c r="I6" s="11"/>
      <c r="J6" s="11"/>
      <c r="K6" s="11"/>
      <c r="L6" s="11"/>
      <c r="M6" s="11"/>
      <c r="N6" s="11"/>
      <c r="O6" s="11"/>
      <c r="P6" s="11"/>
      <c r="Q6" s="11"/>
      <c r="R6" s="11"/>
      <c r="S6" s="11"/>
      <c r="T6" s="11"/>
    </row>
    <row r="7" spans="1:28" s="10" customFormat="1" ht="18.75">
      <c r="A7" s="289"/>
      <c r="B7" s="289"/>
      <c r="C7" s="289"/>
      <c r="D7" s="12"/>
      <c r="E7" s="12"/>
      <c r="F7" s="12"/>
      <c r="G7" s="11"/>
      <c r="H7" s="11"/>
      <c r="I7" s="11"/>
      <c r="J7" s="11"/>
      <c r="K7" s="11"/>
      <c r="L7" s="11"/>
      <c r="M7" s="11"/>
      <c r="N7" s="11"/>
      <c r="O7" s="11"/>
      <c r="P7" s="11"/>
      <c r="Q7" s="11"/>
      <c r="R7" s="11"/>
      <c r="S7" s="11"/>
      <c r="T7" s="11"/>
    </row>
    <row r="8" spans="1:28" s="10" customFormat="1" ht="18.75">
      <c r="A8" s="298" t="str">
        <f>' 1. паспорт местополож'!A8:C8</f>
        <v>J_ДВОСТ-235</v>
      </c>
      <c r="B8" s="298"/>
      <c r="C8" s="298"/>
      <c r="D8" s="6"/>
      <c r="E8" s="6"/>
      <c r="F8" s="6"/>
      <c r="G8" s="11"/>
      <c r="H8" s="11"/>
      <c r="I8" s="11"/>
      <c r="J8" s="11"/>
      <c r="K8" s="11"/>
      <c r="L8" s="11"/>
      <c r="M8" s="11"/>
      <c r="N8" s="11"/>
      <c r="O8" s="11"/>
      <c r="P8" s="11"/>
      <c r="Q8" s="11"/>
      <c r="R8" s="11"/>
      <c r="S8" s="11"/>
      <c r="T8" s="11"/>
    </row>
    <row r="9" spans="1:28" s="10" customFormat="1" ht="18.75">
      <c r="A9" s="287" t="s">
        <v>7</v>
      </c>
      <c r="B9" s="287"/>
      <c r="C9" s="287"/>
      <c r="D9" s="4"/>
      <c r="E9" s="4"/>
      <c r="F9" s="4"/>
      <c r="G9" s="11"/>
      <c r="H9" s="11"/>
      <c r="I9" s="11"/>
      <c r="J9" s="11"/>
      <c r="K9" s="11"/>
      <c r="L9" s="11"/>
      <c r="M9" s="11"/>
      <c r="N9" s="11"/>
      <c r="O9" s="11"/>
      <c r="P9" s="11"/>
      <c r="Q9" s="11"/>
      <c r="R9" s="11"/>
      <c r="S9" s="11"/>
      <c r="T9" s="11"/>
    </row>
    <row r="10" spans="1:28" s="7" customFormat="1" ht="15.75" customHeight="1">
      <c r="A10" s="303"/>
      <c r="B10" s="303"/>
      <c r="C10" s="303"/>
      <c r="D10" s="8"/>
      <c r="E10" s="8"/>
      <c r="F10" s="8"/>
      <c r="G10" s="8"/>
      <c r="H10" s="8"/>
      <c r="I10" s="8"/>
      <c r="J10" s="8"/>
      <c r="K10" s="8"/>
      <c r="L10" s="8"/>
      <c r="M10" s="8"/>
      <c r="N10" s="8"/>
      <c r="O10" s="8"/>
      <c r="P10" s="8"/>
      <c r="Q10" s="8"/>
      <c r="R10" s="8"/>
      <c r="S10" s="8"/>
      <c r="T10" s="8"/>
    </row>
    <row r="11" spans="1:28" s="2" customFormat="1" ht="31.5" customHeight="1">
      <c r="A11" s="288" t="str">
        <f>' 1. паспорт местополож'!A11:C11</f>
        <v>Техническое перевооружение объекта "Кабельная линия 0,4кВ от ТП-14". ВЛ-0,4 кВ от ТП-14</v>
      </c>
      <c r="B11" s="288"/>
      <c r="C11" s="288"/>
      <c r="D11" s="6"/>
      <c r="E11" s="6"/>
      <c r="F11" s="6"/>
      <c r="G11" s="6"/>
      <c r="H11" s="6"/>
      <c r="I11" s="6"/>
      <c r="J11" s="6"/>
      <c r="K11" s="6"/>
      <c r="L11" s="6"/>
      <c r="M11" s="6"/>
      <c r="N11" s="6"/>
      <c r="O11" s="6"/>
      <c r="P11" s="6"/>
      <c r="Q11" s="6"/>
      <c r="R11" s="6"/>
      <c r="S11" s="6"/>
      <c r="T11" s="6"/>
    </row>
    <row r="12" spans="1:28" s="2" customFormat="1" ht="15" customHeight="1">
      <c r="A12" s="287" t="s">
        <v>5</v>
      </c>
      <c r="B12" s="287"/>
      <c r="C12" s="287"/>
      <c r="D12" s="4"/>
      <c r="E12" s="4"/>
      <c r="F12" s="4"/>
      <c r="G12" s="4"/>
      <c r="H12" s="4"/>
      <c r="I12" s="4"/>
      <c r="J12" s="4"/>
      <c r="K12" s="4"/>
      <c r="L12" s="4"/>
      <c r="M12" s="4"/>
      <c r="N12" s="4"/>
      <c r="O12" s="4"/>
      <c r="P12" s="4"/>
      <c r="Q12" s="4"/>
      <c r="R12" s="4"/>
      <c r="S12" s="4"/>
      <c r="T12" s="4"/>
    </row>
    <row r="13" spans="1:28" s="2" customFormat="1" ht="15" customHeight="1">
      <c r="A13" s="287"/>
      <c r="B13" s="287"/>
      <c r="C13" s="287"/>
      <c r="D13" s="3"/>
      <c r="E13" s="3"/>
      <c r="F13" s="3"/>
      <c r="G13" s="3"/>
      <c r="H13" s="3"/>
      <c r="I13" s="3"/>
      <c r="J13" s="3"/>
      <c r="K13" s="3"/>
      <c r="L13" s="3"/>
      <c r="M13" s="3"/>
      <c r="N13" s="3"/>
      <c r="O13" s="3"/>
      <c r="P13" s="3"/>
      <c r="Q13" s="3"/>
    </row>
    <row r="14" spans="1:28" s="2" customFormat="1" ht="18.75">
      <c r="A14" s="288" t="s">
        <v>194</v>
      </c>
      <c r="B14" s="288"/>
      <c r="C14" s="288"/>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484</v>
      </c>
      <c r="D18" s="19"/>
      <c r="E18" s="18"/>
      <c r="F18" s="18"/>
      <c r="G18" s="18"/>
      <c r="H18" s="18"/>
      <c r="I18" s="18"/>
      <c r="J18" s="18"/>
      <c r="K18" s="18"/>
      <c r="L18" s="18"/>
      <c r="M18" s="18"/>
      <c r="N18" s="18"/>
      <c r="O18" s="18"/>
      <c r="P18" s="17"/>
      <c r="Q18" s="17"/>
      <c r="R18" s="17"/>
      <c r="S18" s="17"/>
      <c r="T18" s="17"/>
    </row>
    <row r="19" spans="1:20" s="264" customFormat="1" ht="33">
      <c r="A19" s="272" t="s">
        <v>20</v>
      </c>
      <c r="B19" s="273" t="s">
        <v>17</v>
      </c>
      <c r="C19" s="274" t="s">
        <v>487</v>
      </c>
      <c r="D19" s="263"/>
      <c r="E19" s="263"/>
      <c r="F19" s="263"/>
      <c r="G19" s="263"/>
      <c r="H19" s="263"/>
      <c r="I19" s="263"/>
      <c r="J19" s="263"/>
      <c r="K19" s="263"/>
      <c r="L19" s="263"/>
      <c r="M19" s="263"/>
      <c r="N19" s="263"/>
      <c r="O19" s="263"/>
      <c r="P19" s="263"/>
      <c r="Q19" s="263"/>
      <c r="R19" s="263"/>
      <c r="S19" s="263"/>
      <c r="T19" s="263"/>
    </row>
    <row r="20" spans="1:20" s="264" customFormat="1" ht="80.25" customHeight="1">
      <c r="A20" s="272" t="s">
        <v>19</v>
      </c>
      <c r="B20" s="273" t="s">
        <v>485</v>
      </c>
      <c r="C20" s="275" t="s">
        <v>499</v>
      </c>
      <c r="D20" s="263"/>
      <c r="E20" s="263"/>
      <c r="F20" s="263"/>
      <c r="G20" s="263"/>
      <c r="H20" s="263"/>
      <c r="I20" s="263"/>
      <c r="J20" s="263"/>
      <c r="K20" s="263"/>
      <c r="L20" s="263"/>
      <c r="M20" s="263"/>
      <c r="N20" s="263"/>
      <c r="O20" s="263"/>
      <c r="P20" s="263"/>
      <c r="Q20" s="263"/>
      <c r="R20" s="263"/>
      <c r="S20" s="263"/>
      <c r="T20" s="263"/>
    </row>
    <row r="21" spans="1:20" ht="33">
      <c r="A21" s="85" t="s">
        <v>18</v>
      </c>
      <c r="B21" s="84" t="s">
        <v>222</v>
      </c>
      <c r="C21" s="271">
        <f>' 1. паспорт местополож'!C43</f>
        <v>0.97</v>
      </c>
      <c r="D21" s="16"/>
      <c r="E21" s="16"/>
      <c r="F21" s="16"/>
      <c r="G21" s="16"/>
      <c r="H21" s="16"/>
      <c r="I21" s="16"/>
      <c r="J21" s="16"/>
      <c r="K21" s="16"/>
      <c r="L21" s="16"/>
      <c r="M21" s="16"/>
      <c r="N21" s="16"/>
      <c r="O21" s="16"/>
      <c r="P21" s="16"/>
      <c r="Q21" s="16"/>
      <c r="R21" s="16"/>
      <c r="S21" s="16"/>
      <c r="T21" s="16"/>
    </row>
    <row r="22" spans="1:20" ht="49.5">
      <c r="A22" s="85" t="s">
        <v>16</v>
      </c>
      <c r="B22" s="84" t="s">
        <v>117</v>
      </c>
      <c r="C22" s="211" t="s">
        <v>488</v>
      </c>
      <c r="D22" s="16"/>
      <c r="E22" s="16"/>
      <c r="F22" s="16"/>
      <c r="G22" s="16"/>
      <c r="H22" s="16"/>
      <c r="I22" s="16"/>
      <c r="J22" s="16"/>
      <c r="K22" s="16"/>
      <c r="L22" s="16"/>
      <c r="M22" s="16"/>
      <c r="N22" s="16"/>
      <c r="O22" s="16"/>
      <c r="P22" s="16"/>
      <c r="Q22" s="16"/>
      <c r="R22" s="16"/>
      <c r="S22" s="16"/>
      <c r="T22" s="16"/>
    </row>
    <row r="23" spans="1:20" s="264" customFormat="1" ht="78.75">
      <c r="A23" s="272" t="s">
        <v>15</v>
      </c>
      <c r="B23" s="273" t="s">
        <v>206</v>
      </c>
      <c r="C23" s="279" t="s">
        <v>489</v>
      </c>
      <c r="D23" s="263"/>
      <c r="E23" s="263"/>
      <c r="F23" s="263"/>
      <c r="G23" s="263"/>
      <c r="H23" s="263"/>
      <c r="I23" s="263"/>
      <c r="J23" s="263"/>
      <c r="K23" s="263"/>
      <c r="L23" s="263"/>
      <c r="M23" s="263"/>
      <c r="N23" s="263"/>
      <c r="O23" s="263"/>
      <c r="P23" s="263"/>
      <c r="Q23" s="263"/>
      <c r="R23" s="263"/>
      <c r="S23" s="263"/>
      <c r="T23" s="263"/>
    </row>
    <row r="24" spans="1:20" s="264" customFormat="1" ht="42.75" customHeight="1">
      <c r="A24" s="272" t="s">
        <v>13</v>
      </c>
      <c r="B24" s="273" t="s">
        <v>14</v>
      </c>
      <c r="C24" s="276">
        <v>2020</v>
      </c>
      <c r="D24" s="263"/>
      <c r="E24" s="263"/>
      <c r="F24" s="263"/>
      <c r="G24" s="263"/>
      <c r="H24" s="263"/>
      <c r="I24" s="263"/>
      <c r="J24" s="263"/>
      <c r="K24" s="263"/>
      <c r="L24" s="263"/>
      <c r="M24" s="263"/>
      <c r="N24" s="263"/>
      <c r="O24" s="263"/>
      <c r="P24" s="263"/>
      <c r="Q24" s="263"/>
      <c r="R24" s="263"/>
      <c r="S24" s="263"/>
      <c r="T24" s="263"/>
    </row>
    <row r="25" spans="1:20" s="264" customFormat="1" ht="42.75" customHeight="1">
      <c r="A25" s="272" t="s">
        <v>11</v>
      </c>
      <c r="B25" s="273" t="s">
        <v>12</v>
      </c>
      <c r="C25" s="276">
        <v>2021</v>
      </c>
      <c r="D25" s="263"/>
      <c r="E25" s="263"/>
      <c r="F25" s="263"/>
      <c r="G25" s="263"/>
      <c r="H25" s="263"/>
      <c r="I25" s="263"/>
      <c r="J25" s="263"/>
      <c r="K25" s="263"/>
      <c r="L25" s="263"/>
      <c r="M25" s="263"/>
      <c r="N25" s="263"/>
      <c r="O25" s="263"/>
      <c r="P25" s="263"/>
      <c r="Q25" s="263"/>
      <c r="R25" s="263"/>
      <c r="S25" s="263"/>
      <c r="T25" s="263"/>
    </row>
    <row r="26" spans="1:20" ht="42.75" customHeight="1">
      <c r="A26" s="85" t="s">
        <v>28</v>
      </c>
      <c r="B26" s="84" t="s">
        <v>10</v>
      </c>
      <c r="C26" s="254" t="s">
        <v>478</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1"/>
  <sheetViews>
    <sheetView view="pageBreakPreview" zoomScale="55" zoomScaleNormal="55" zoomScaleSheetLayoutView="55" workbookViewId="0">
      <selection activeCell="A19" sqref="A19:XFD19"/>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6" t="str">
        <f>' 1. паспорт местополож'!A1:C1</f>
        <v>Год раскрытия информации: 2019 год</v>
      </c>
      <c r="B1" s="286"/>
      <c r="C1" s="286"/>
      <c r="D1" s="286"/>
      <c r="E1" s="286"/>
      <c r="F1" s="286"/>
      <c r="G1" s="286"/>
      <c r="H1" s="286"/>
      <c r="I1" s="286"/>
      <c r="J1" s="286"/>
      <c r="K1" s="286"/>
      <c r="L1" s="286"/>
      <c r="M1" s="286"/>
      <c r="N1" s="286"/>
      <c r="O1" s="286"/>
      <c r="P1" s="286"/>
      <c r="Q1" s="286"/>
      <c r="R1" s="286"/>
      <c r="S1" s="286"/>
      <c r="T1" s="286"/>
      <c r="U1" s="286"/>
      <c r="V1" s="286"/>
      <c r="W1" s="286"/>
      <c r="X1" s="286"/>
      <c r="Y1" s="286"/>
      <c r="Z1" s="286"/>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89" t="s">
        <v>9</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61"/>
      <c r="AB3" s="61"/>
    </row>
    <row r="4" spans="1:28" ht="18.75">
      <c r="A4" s="289"/>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61"/>
      <c r="AB4" s="61"/>
    </row>
    <row r="5" spans="1:28" ht="15.75">
      <c r="A5" s="29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62"/>
      <c r="AB5" s="62"/>
    </row>
    <row r="6" spans="1:28" ht="15.75">
      <c r="A6" s="287" t="s">
        <v>8</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63"/>
      <c r="AB6" s="63"/>
    </row>
    <row r="7" spans="1:28" ht="18.75">
      <c r="A7" s="289"/>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61"/>
      <c r="AB7" s="61"/>
    </row>
    <row r="8" spans="1:28" ht="15.75">
      <c r="A8" s="298" t="str">
        <f>' 1. паспорт местополож'!A8:C8</f>
        <v>J_ДВОСТ-235</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62"/>
      <c r="AB8" s="62"/>
    </row>
    <row r="9" spans="1:28" ht="15.75">
      <c r="A9" s="287" t="s">
        <v>7</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63"/>
      <c r="AB9" s="63"/>
    </row>
    <row r="10" spans="1:28" ht="18.75">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9"/>
      <c r="AB10" s="9"/>
    </row>
    <row r="11" spans="1:28" ht="15.75">
      <c r="A11" s="298" t="str">
        <f>' 1. паспорт местополож'!A11:C11</f>
        <v>Техническое перевооружение объекта "Кабельная линия 0,4кВ от ТП-14". ВЛ-0,4 кВ от ТП-14</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62"/>
      <c r="AB11" s="62"/>
    </row>
    <row r="12" spans="1:28" ht="15.75">
      <c r="A12" s="287" t="s">
        <v>5</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63"/>
      <c r="AB12" s="63"/>
    </row>
    <row r="13" spans="1:28" ht="15.7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67"/>
      <c r="AB13" s="67"/>
    </row>
    <row r="14" spans="1:28" s="71" customFormat="1" ht="36.75" customHeight="1">
      <c r="A14" s="315" t="s">
        <v>221</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70"/>
      <c r="AB14" s="70"/>
    </row>
    <row r="15" spans="1:28" ht="32.25" customHeight="1">
      <c r="A15" s="317" t="s">
        <v>134</v>
      </c>
      <c r="B15" s="318"/>
      <c r="C15" s="318"/>
      <c r="D15" s="318"/>
      <c r="E15" s="318"/>
      <c r="F15" s="318"/>
      <c r="G15" s="318"/>
      <c r="H15" s="318"/>
      <c r="I15" s="318"/>
      <c r="J15" s="318"/>
      <c r="K15" s="318"/>
      <c r="L15" s="319"/>
      <c r="M15" s="316" t="s">
        <v>135</v>
      </c>
      <c r="N15" s="316"/>
      <c r="O15" s="316"/>
      <c r="P15" s="316"/>
      <c r="Q15" s="316"/>
      <c r="R15" s="316"/>
      <c r="S15" s="316"/>
      <c r="T15" s="316"/>
      <c r="U15" s="316"/>
      <c r="V15" s="316"/>
      <c r="W15" s="316"/>
      <c r="X15" s="316"/>
      <c r="Y15" s="316"/>
      <c r="Z15" s="316"/>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2"/>
      <c r="C18" s="68"/>
      <c r="D18" s="212"/>
      <c r="E18" s="68"/>
      <c r="F18" s="212"/>
      <c r="G18" s="68"/>
      <c r="H18" s="212"/>
      <c r="I18" s="68" t="e">
        <f>#REF!</f>
        <v>#REF!</v>
      </c>
      <c r="J18" s="68" t="e">
        <f>#REF!</f>
        <v>#REF!</v>
      </c>
      <c r="K18" s="229"/>
      <c r="L18" s="212"/>
      <c r="M18" s="68"/>
      <c r="N18" s="212"/>
      <c r="O18" s="68"/>
      <c r="P18" s="212"/>
      <c r="Q18" s="68"/>
      <c r="R18" s="212"/>
      <c r="S18" s="68"/>
      <c r="T18" s="212"/>
      <c r="U18" s="68"/>
      <c r="V18" s="212"/>
      <c r="W18" s="68"/>
      <c r="X18" s="212"/>
      <c r="Y18" s="68"/>
      <c r="Z18" s="212"/>
    </row>
    <row r="19" spans="1:26">
      <c r="A19" s="220"/>
      <c r="B19" s="213"/>
      <c r="C19" s="214"/>
      <c r="D19" s="213"/>
      <c r="E19" s="213"/>
      <c r="F19" s="232"/>
      <c r="G19" s="233"/>
      <c r="H19" s="233"/>
      <c r="I19" s="233"/>
      <c r="J19" s="233"/>
      <c r="K19" s="217"/>
      <c r="L19" s="231"/>
      <c r="M19" s="231"/>
      <c r="N19" s="231"/>
      <c r="O19" s="218"/>
      <c r="P19" s="218"/>
      <c r="Q19" s="218"/>
      <c r="R19" s="218"/>
      <c r="S19" s="218"/>
      <c r="T19" s="218"/>
      <c r="U19" s="218"/>
      <c r="V19" s="218"/>
      <c r="W19" s="218"/>
      <c r="X19" s="218"/>
      <c r="Y19" s="218"/>
      <c r="Z19" s="218"/>
    </row>
    <row r="20" spans="1:26" ht="15.75">
      <c r="A20" s="234"/>
      <c r="B20" s="192"/>
      <c r="C20" s="214"/>
      <c r="D20" s="213"/>
      <c r="E20" s="230"/>
      <c r="F20" s="235"/>
      <c r="G20" s="230"/>
      <c r="H20" s="230"/>
      <c r="I20" s="230"/>
      <c r="J20" s="230"/>
      <c r="K20" s="192"/>
      <c r="L20" s="236"/>
      <c r="M20" s="230"/>
      <c r="N20" s="237"/>
      <c r="O20" s="215"/>
      <c r="P20" s="221"/>
      <c r="Q20" s="224"/>
      <c r="R20" s="225"/>
      <c r="S20" s="224"/>
      <c r="T20" s="226"/>
      <c r="U20" s="226"/>
      <c r="V20" s="226"/>
      <c r="W20" s="224"/>
      <c r="X20" s="224"/>
      <c r="Y20" s="218"/>
      <c r="Z20" s="116"/>
    </row>
    <row r="21" spans="1:26">
      <c r="A21" s="219"/>
      <c r="B21" s="213"/>
      <c r="C21" s="214"/>
      <c r="D21" s="213"/>
      <c r="E21" s="213"/>
      <c r="F21" s="232"/>
      <c r="G21" s="233"/>
      <c r="H21" s="233"/>
      <c r="I21" s="233"/>
      <c r="J21" s="233"/>
      <c r="K21" s="213"/>
      <c r="L21" s="228"/>
      <c r="M21" s="231"/>
      <c r="N21" s="231"/>
      <c r="O21" s="218"/>
      <c r="P21" s="218"/>
      <c r="Q21" s="218"/>
      <c r="R21" s="218"/>
      <c r="S21" s="218"/>
      <c r="T21" s="218"/>
      <c r="U21" s="218"/>
      <c r="V21" s="218"/>
      <c r="W21" s="218"/>
      <c r="X21" s="218"/>
      <c r="Y21" s="218"/>
      <c r="Z21" s="218"/>
    </row>
    <row r="22" spans="1:26">
      <c r="A22" s="219"/>
      <c r="B22" s="213"/>
      <c r="C22" s="214"/>
      <c r="D22" s="213"/>
      <c r="E22" s="213"/>
      <c r="F22" s="232"/>
      <c r="G22" s="233"/>
      <c r="H22" s="233"/>
      <c r="I22" s="233"/>
      <c r="J22" s="233"/>
      <c r="K22" s="213"/>
      <c r="L22" s="228"/>
      <c r="M22" s="231"/>
      <c r="N22" s="231"/>
      <c r="O22" s="218"/>
      <c r="P22" s="218"/>
      <c r="Q22" s="218"/>
      <c r="R22" s="218"/>
      <c r="S22" s="218"/>
      <c r="T22" s="218"/>
      <c r="U22" s="218"/>
      <c r="V22" s="218"/>
      <c r="W22" s="218"/>
      <c r="X22" s="218"/>
      <c r="Y22" s="218"/>
      <c r="Z22" s="218"/>
    </row>
    <row r="23" spans="1:26">
      <c r="A23" s="219"/>
      <c r="B23" s="213"/>
      <c r="C23" s="214"/>
      <c r="D23" s="213"/>
      <c r="E23" s="213"/>
      <c r="F23" s="232"/>
      <c r="G23" s="233"/>
      <c r="H23" s="233"/>
      <c r="I23" s="233"/>
      <c r="J23" s="233"/>
      <c r="K23" s="213"/>
      <c r="L23" s="228"/>
      <c r="M23" s="231"/>
      <c r="N23" s="231"/>
      <c r="O23" s="218"/>
      <c r="P23" s="218"/>
      <c r="Q23" s="218"/>
      <c r="R23" s="218"/>
      <c r="S23" s="218"/>
      <c r="T23" s="218"/>
      <c r="U23" s="218"/>
      <c r="V23" s="218"/>
      <c r="W23" s="218"/>
      <c r="X23" s="218"/>
      <c r="Y23" s="218"/>
      <c r="Z23" s="218"/>
    </row>
    <row r="24" spans="1:26" ht="15.75">
      <c r="A24" s="234"/>
      <c r="B24" s="192"/>
      <c r="C24" s="235"/>
      <c r="D24" s="238"/>
      <c r="E24" s="230"/>
      <c r="F24" s="235"/>
      <c r="G24" s="230"/>
      <c r="H24" s="230"/>
      <c r="I24" s="230"/>
      <c r="J24" s="230"/>
      <c r="K24" s="192"/>
      <c r="L24" s="236"/>
      <c r="M24" s="230"/>
      <c r="N24" s="237"/>
      <c r="O24" s="215"/>
      <c r="P24" s="221"/>
      <c r="Q24" s="224"/>
      <c r="R24" s="225"/>
      <c r="S24" s="224"/>
      <c r="T24" s="226"/>
      <c r="U24" s="226"/>
      <c r="V24" s="226"/>
      <c r="W24" s="224"/>
      <c r="X24" s="224"/>
      <c r="Y24" s="218"/>
      <c r="Z24" s="116"/>
    </row>
    <row r="25" spans="1:26" ht="15.75">
      <c r="A25" s="239"/>
      <c r="B25" s="192"/>
      <c r="C25" s="235"/>
      <c r="D25" s="238"/>
      <c r="E25" s="230"/>
      <c r="F25" s="235"/>
      <c r="G25" s="230"/>
      <c r="H25" s="230"/>
      <c r="I25" s="230"/>
      <c r="J25" s="230"/>
      <c r="K25" s="192"/>
      <c r="L25" s="236"/>
      <c r="M25" s="230"/>
      <c r="N25" s="237"/>
      <c r="O25" s="215"/>
      <c r="P25" s="221"/>
      <c r="Q25" s="224"/>
      <c r="R25" s="225"/>
      <c r="S25" s="224"/>
      <c r="T25" s="226"/>
      <c r="U25" s="226"/>
      <c r="V25" s="226"/>
      <c r="W25" s="224"/>
      <c r="X25" s="224"/>
      <c r="Y25" s="218"/>
      <c r="Z25" s="116"/>
    </row>
    <row r="26" spans="1:26">
      <c r="A26" s="219"/>
      <c r="B26" s="213"/>
      <c r="C26" s="214"/>
      <c r="D26" s="213"/>
      <c r="E26" s="213"/>
      <c r="F26" s="240"/>
      <c r="G26" s="230"/>
      <c r="H26" s="230"/>
      <c r="I26" s="230"/>
      <c r="J26" s="230"/>
      <c r="K26" s="217"/>
      <c r="L26" s="228"/>
      <c r="M26" s="231"/>
      <c r="N26" s="231"/>
      <c r="O26" s="218"/>
      <c r="P26" s="218"/>
      <c r="Q26" s="218"/>
      <c r="R26" s="218"/>
      <c r="S26" s="218"/>
      <c r="T26" s="218"/>
      <c r="U26" s="218"/>
      <c r="V26" s="218"/>
      <c r="W26" s="218"/>
      <c r="X26" s="218"/>
      <c r="Y26" s="218"/>
      <c r="Z26" s="218"/>
    </row>
    <row r="27" spans="1:26">
      <c r="A27" s="219"/>
      <c r="B27" s="213"/>
      <c r="C27" s="214"/>
      <c r="D27" s="213"/>
      <c r="E27" s="213"/>
      <c r="F27" s="240"/>
      <c r="G27" s="230"/>
      <c r="H27" s="230"/>
      <c r="I27" s="230"/>
      <c r="J27" s="230"/>
      <c r="K27" s="217"/>
      <c r="L27" s="231"/>
      <c r="M27" s="231"/>
      <c r="N27" s="231"/>
      <c r="O27" s="218"/>
      <c r="P27" s="218"/>
      <c r="Q27" s="218"/>
      <c r="R27" s="218"/>
      <c r="S27" s="218"/>
      <c r="T27" s="218"/>
      <c r="U27" s="218"/>
      <c r="V27" s="218"/>
      <c r="W27" s="218"/>
      <c r="X27" s="218"/>
      <c r="Y27" s="218"/>
      <c r="Z27" s="218"/>
    </row>
    <row r="28" spans="1:26">
      <c r="A28" s="219"/>
      <c r="B28" s="213"/>
      <c r="C28" s="214"/>
      <c r="D28" s="213"/>
      <c r="E28" s="213"/>
      <c r="F28" s="240"/>
      <c r="G28" s="230"/>
      <c r="H28" s="230"/>
      <c r="I28" s="230"/>
      <c r="J28" s="230"/>
      <c r="K28" s="217"/>
      <c r="L28" s="231"/>
      <c r="M28" s="231"/>
      <c r="N28" s="231"/>
      <c r="O28" s="218"/>
      <c r="P28" s="218"/>
      <c r="Q28" s="218"/>
      <c r="R28" s="218"/>
      <c r="S28" s="218"/>
      <c r="T28" s="218"/>
      <c r="U28" s="218"/>
      <c r="V28" s="218"/>
      <c r="W28" s="218"/>
      <c r="X28" s="218"/>
      <c r="Y28" s="218"/>
      <c r="Z28" s="218"/>
    </row>
    <row r="29" spans="1:26" ht="15.75">
      <c r="A29" s="234"/>
      <c r="B29" s="192"/>
      <c r="C29" s="235"/>
      <c r="D29" s="238"/>
      <c r="E29" s="230"/>
      <c r="F29" s="235"/>
      <c r="G29" s="230"/>
      <c r="H29" s="230"/>
      <c r="I29" s="230"/>
      <c r="J29" s="230"/>
      <c r="K29" s="192"/>
      <c r="L29" s="236"/>
      <c r="M29" s="230"/>
      <c r="N29" s="237"/>
      <c r="O29" s="215"/>
      <c r="P29" s="221"/>
      <c r="Q29" s="224"/>
      <c r="R29" s="225"/>
      <c r="S29" s="224"/>
      <c r="T29" s="226"/>
      <c r="U29" s="226"/>
      <c r="V29" s="226"/>
      <c r="W29" s="224"/>
      <c r="X29" s="224"/>
      <c r="Y29" s="218"/>
      <c r="Z29" s="116"/>
    </row>
    <row r="30" spans="1:26" ht="15.75">
      <c r="A30" s="239"/>
      <c r="B30" s="192"/>
      <c r="C30" s="235"/>
      <c r="D30" s="238"/>
      <c r="E30" s="230"/>
      <c r="F30" s="235"/>
      <c r="G30" s="230"/>
      <c r="H30" s="230"/>
      <c r="I30" s="230"/>
      <c r="J30" s="230"/>
      <c r="K30" s="192"/>
      <c r="L30" s="236"/>
      <c r="M30" s="230"/>
      <c r="N30" s="237"/>
      <c r="O30" s="215"/>
      <c r="P30" s="221"/>
      <c r="Q30" s="224"/>
      <c r="R30" s="225"/>
      <c r="S30" s="224"/>
      <c r="T30" s="226"/>
      <c r="U30" s="226"/>
      <c r="V30" s="226"/>
      <c r="W30" s="224"/>
      <c r="X30" s="224"/>
      <c r="Y30" s="218"/>
      <c r="Z30" s="116"/>
    </row>
    <row r="31" spans="1:26" ht="15.75">
      <c r="A31" s="227"/>
      <c r="B31" s="116"/>
      <c r="C31" s="221"/>
      <c r="D31" s="222"/>
      <c r="E31" s="216"/>
      <c r="F31" s="221"/>
      <c r="G31" s="216"/>
      <c r="H31" s="216"/>
      <c r="I31" s="216"/>
      <c r="J31" s="216"/>
      <c r="K31" s="192"/>
      <c r="L31" s="209"/>
      <c r="M31" s="230"/>
      <c r="N31" s="223"/>
      <c r="O31" s="215"/>
      <c r="P31" s="221"/>
      <c r="Q31" s="224"/>
      <c r="R31" s="225"/>
      <c r="S31" s="224"/>
      <c r="T31" s="226"/>
      <c r="U31" s="226"/>
      <c r="V31" s="226"/>
      <c r="W31" s="224"/>
      <c r="X31" s="224"/>
      <c r="Y31" s="218"/>
      <c r="Z31"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6" t="str">
        <f>' 1. паспорт местополож'!A1:C1</f>
        <v>Год раскрытия информации: 2019 год</v>
      </c>
      <c r="B1" s="286"/>
      <c r="C1" s="286"/>
      <c r="D1" s="286"/>
      <c r="E1" s="286"/>
      <c r="F1" s="286"/>
      <c r="G1" s="286"/>
      <c r="H1" s="286"/>
      <c r="I1" s="286"/>
      <c r="J1" s="286"/>
      <c r="K1" s="286"/>
      <c r="L1" s="286"/>
      <c r="M1" s="286"/>
      <c r="N1" s="286"/>
      <c r="O1" s="286"/>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4" t="s">
        <v>9</v>
      </c>
      <c r="B3" s="324"/>
      <c r="C3" s="324"/>
      <c r="D3" s="324"/>
      <c r="E3" s="324"/>
      <c r="F3" s="324"/>
      <c r="G3" s="324"/>
      <c r="H3" s="324"/>
      <c r="I3" s="324"/>
      <c r="J3" s="324"/>
      <c r="K3" s="324"/>
      <c r="L3" s="324"/>
      <c r="M3" s="324"/>
      <c r="N3" s="324"/>
      <c r="O3" s="324"/>
      <c r="P3" s="11"/>
      <c r="Q3" s="11"/>
      <c r="R3" s="11"/>
      <c r="S3" s="11"/>
      <c r="T3" s="11"/>
      <c r="U3" s="11"/>
      <c r="V3" s="11"/>
      <c r="W3" s="11"/>
      <c r="X3" s="11"/>
      <c r="Y3" s="11"/>
      <c r="Z3" s="11"/>
    </row>
    <row r="4" spans="1:28" s="10" customFormat="1" ht="18.75">
      <c r="A4" s="324"/>
      <c r="B4" s="324"/>
      <c r="C4" s="324"/>
      <c r="D4" s="324"/>
      <c r="E4" s="324"/>
      <c r="F4" s="324"/>
      <c r="G4" s="324"/>
      <c r="H4" s="324"/>
      <c r="I4" s="324"/>
      <c r="J4" s="324"/>
      <c r="K4" s="324"/>
      <c r="L4" s="324"/>
      <c r="M4" s="324"/>
      <c r="N4" s="324"/>
      <c r="O4" s="324"/>
      <c r="P4" s="11"/>
      <c r="Q4" s="11"/>
      <c r="R4" s="11"/>
      <c r="S4" s="11"/>
      <c r="T4" s="11"/>
      <c r="U4" s="11"/>
      <c r="V4" s="11"/>
      <c r="W4" s="11"/>
      <c r="X4" s="11"/>
      <c r="Y4" s="11"/>
      <c r="Z4" s="11"/>
    </row>
    <row r="5" spans="1:28" s="10" customFormat="1" ht="18.75">
      <c r="A5" s="32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2"/>
      <c r="C5" s="322"/>
      <c r="D5" s="322"/>
      <c r="E5" s="322"/>
      <c r="F5" s="322"/>
      <c r="G5" s="322"/>
      <c r="H5" s="322"/>
      <c r="I5" s="322"/>
      <c r="J5" s="322"/>
      <c r="K5" s="322"/>
      <c r="L5" s="322"/>
      <c r="M5" s="322"/>
      <c r="N5" s="322"/>
      <c r="O5" s="322"/>
      <c r="P5" s="11"/>
      <c r="Q5" s="11"/>
      <c r="R5" s="11"/>
      <c r="S5" s="11"/>
      <c r="T5" s="11"/>
      <c r="U5" s="11"/>
      <c r="V5" s="11"/>
      <c r="W5" s="11"/>
      <c r="X5" s="11"/>
      <c r="Y5" s="11"/>
      <c r="Z5" s="11"/>
    </row>
    <row r="6" spans="1:28" s="10" customFormat="1" ht="18.75">
      <c r="A6" s="323" t="s">
        <v>8</v>
      </c>
      <c r="B6" s="323"/>
      <c r="C6" s="323"/>
      <c r="D6" s="323"/>
      <c r="E6" s="323"/>
      <c r="F6" s="323"/>
      <c r="G6" s="323"/>
      <c r="H6" s="323"/>
      <c r="I6" s="323"/>
      <c r="J6" s="323"/>
      <c r="K6" s="323"/>
      <c r="L6" s="323"/>
      <c r="M6" s="323"/>
      <c r="N6" s="323"/>
      <c r="O6" s="323"/>
      <c r="P6" s="11"/>
      <c r="Q6" s="11"/>
      <c r="R6" s="11"/>
      <c r="S6" s="11"/>
      <c r="T6" s="11"/>
      <c r="U6" s="11"/>
      <c r="V6" s="11"/>
      <c r="W6" s="11"/>
      <c r="X6" s="11"/>
      <c r="Y6" s="11"/>
      <c r="Z6" s="11"/>
    </row>
    <row r="7" spans="1:28" s="10" customFormat="1" ht="18.75">
      <c r="A7" s="324"/>
      <c r="B7" s="324"/>
      <c r="C7" s="324"/>
      <c r="D7" s="324"/>
      <c r="E7" s="324"/>
      <c r="F7" s="324"/>
      <c r="G7" s="324"/>
      <c r="H7" s="324"/>
      <c r="I7" s="324"/>
      <c r="J7" s="324"/>
      <c r="K7" s="324"/>
      <c r="L7" s="324"/>
      <c r="M7" s="324"/>
      <c r="N7" s="324"/>
      <c r="O7" s="324"/>
      <c r="P7" s="11"/>
      <c r="Q7" s="11"/>
      <c r="R7" s="11"/>
      <c r="S7" s="11"/>
      <c r="T7" s="11"/>
      <c r="U7" s="11"/>
      <c r="V7" s="11"/>
      <c r="W7" s="11"/>
      <c r="X7" s="11"/>
      <c r="Y7" s="11"/>
      <c r="Z7" s="11"/>
    </row>
    <row r="8" spans="1:28" s="10" customFormat="1" ht="18.75">
      <c r="A8" s="322" t="str">
        <f>' 1. паспорт местополож'!A8:C8</f>
        <v>J_ДВОСТ-235</v>
      </c>
      <c r="B8" s="322"/>
      <c r="C8" s="322"/>
      <c r="D8" s="322"/>
      <c r="E8" s="322"/>
      <c r="F8" s="322"/>
      <c r="G8" s="322"/>
      <c r="H8" s="322"/>
      <c r="I8" s="322"/>
      <c r="J8" s="322"/>
      <c r="K8" s="322"/>
      <c r="L8" s="322"/>
      <c r="M8" s="322"/>
      <c r="N8" s="322"/>
      <c r="O8" s="322"/>
      <c r="P8" s="11"/>
      <c r="Q8" s="11"/>
      <c r="R8" s="11"/>
      <c r="S8" s="11"/>
      <c r="T8" s="11"/>
      <c r="U8" s="11"/>
      <c r="V8" s="11"/>
      <c r="W8" s="11"/>
      <c r="X8" s="11"/>
      <c r="Y8" s="11"/>
      <c r="Z8" s="11"/>
    </row>
    <row r="9" spans="1:28" s="10" customFormat="1" ht="18.75">
      <c r="A9" s="323" t="s">
        <v>7</v>
      </c>
      <c r="B9" s="323"/>
      <c r="C9" s="323"/>
      <c r="D9" s="323"/>
      <c r="E9" s="323"/>
      <c r="F9" s="323"/>
      <c r="G9" s="323"/>
      <c r="H9" s="323"/>
      <c r="I9" s="323"/>
      <c r="J9" s="323"/>
      <c r="K9" s="323"/>
      <c r="L9" s="323"/>
      <c r="M9" s="323"/>
      <c r="N9" s="323"/>
      <c r="O9" s="323"/>
      <c r="P9" s="11"/>
      <c r="Q9" s="11"/>
      <c r="R9" s="11"/>
      <c r="S9" s="11"/>
      <c r="T9" s="11"/>
      <c r="U9" s="11"/>
      <c r="V9" s="11"/>
      <c r="W9" s="11"/>
      <c r="X9" s="11"/>
      <c r="Y9" s="11"/>
      <c r="Z9" s="11"/>
    </row>
    <row r="10" spans="1:28" s="7" customFormat="1" ht="15.75" customHeight="1">
      <c r="A10" s="325"/>
      <c r="B10" s="325"/>
      <c r="C10" s="325"/>
      <c r="D10" s="325"/>
      <c r="E10" s="325"/>
      <c r="F10" s="325"/>
      <c r="G10" s="325"/>
      <c r="H10" s="325"/>
      <c r="I10" s="325"/>
      <c r="J10" s="325"/>
      <c r="K10" s="325"/>
      <c r="L10" s="325"/>
      <c r="M10" s="325"/>
      <c r="N10" s="325"/>
      <c r="O10" s="325"/>
      <c r="P10" s="8"/>
      <c r="Q10" s="8"/>
      <c r="R10" s="8"/>
      <c r="S10" s="8"/>
      <c r="T10" s="8"/>
      <c r="U10" s="8"/>
      <c r="V10" s="8"/>
      <c r="W10" s="8"/>
      <c r="X10" s="8"/>
      <c r="Y10" s="8"/>
      <c r="Z10" s="8"/>
    </row>
    <row r="11" spans="1:28" s="2" customFormat="1" ht="16.5">
      <c r="A11" s="322" t="str">
        <f>' 1. паспорт местополож'!A11:C11</f>
        <v>Техническое перевооружение объекта "Кабельная линия 0,4кВ от ТП-14". ВЛ-0,4 кВ от ТП-14</v>
      </c>
      <c r="B11" s="322"/>
      <c r="C11" s="322"/>
      <c r="D11" s="322"/>
      <c r="E11" s="322"/>
      <c r="F11" s="322"/>
      <c r="G11" s="322"/>
      <c r="H11" s="322"/>
      <c r="I11" s="322"/>
      <c r="J11" s="322"/>
      <c r="K11" s="322"/>
      <c r="L11" s="322"/>
      <c r="M11" s="322"/>
      <c r="N11" s="322"/>
      <c r="O11" s="322"/>
      <c r="P11" s="6"/>
      <c r="Q11" s="6"/>
      <c r="R11" s="6"/>
      <c r="S11" s="6"/>
      <c r="T11" s="6"/>
      <c r="U11" s="6"/>
      <c r="V11" s="6"/>
      <c r="W11" s="6"/>
      <c r="X11" s="6"/>
      <c r="Y11" s="6"/>
      <c r="Z11" s="6"/>
    </row>
    <row r="12" spans="1:28" s="2" customFormat="1" ht="15" customHeight="1">
      <c r="A12" s="323" t="s">
        <v>5</v>
      </c>
      <c r="B12" s="323"/>
      <c r="C12" s="323"/>
      <c r="D12" s="323"/>
      <c r="E12" s="323"/>
      <c r="F12" s="323"/>
      <c r="G12" s="323"/>
      <c r="H12" s="323"/>
      <c r="I12" s="323"/>
      <c r="J12" s="323"/>
      <c r="K12" s="323"/>
      <c r="L12" s="323"/>
      <c r="M12" s="323"/>
      <c r="N12" s="323"/>
      <c r="O12" s="323"/>
      <c r="P12" s="4"/>
      <c r="Q12" s="4"/>
      <c r="R12" s="4"/>
      <c r="S12" s="4"/>
      <c r="T12" s="4"/>
      <c r="U12" s="4"/>
      <c r="V12" s="4"/>
      <c r="W12" s="4"/>
      <c r="X12" s="4"/>
      <c r="Y12" s="4"/>
      <c r="Z12" s="4"/>
    </row>
    <row r="13" spans="1:28" s="2" customFormat="1" ht="42.75" customHeight="1">
      <c r="A13" s="323"/>
      <c r="B13" s="323"/>
      <c r="C13" s="323"/>
      <c r="D13" s="323"/>
      <c r="E13" s="323"/>
      <c r="F13" s="323"/>
      <c r="G13" s="323"/>
      <c r="H13" s="323"/>
      <c r="I13" s="323"/>
      <c r="J13" s="323"/>
      <c r="K13" s="323"/>
      <c r="L13" s="323"/>
      <c r="M13" s="323"/>
      <c r="N13" s="323"/>
      <c r="O13" s="323"/>
      <c r="P13" s="3"/>
      <c r="Q13" s="3"/>
      <c r="R13" s="3"/>
      <c r="S13" s="3"/>
      <c r="T13" s="3"/>
      <c r="U13" s="3"/>
      <c r="V13" s="3"/>
      <c r="W13" s="3"/>
    </row>
    <row r="14" spans="1:28" s="2" customFormat="1" ht="27" customHeight="1">
      <c r="A14" s="321" t="s">
        <v>203</v>
      </c>
      <c r="B14" s="321"/>
      <c r="C14" s="321"/>
      <c r="D14" s="321"/>
      <c r="E14" s="321"/>
      <c r="F14" s="321"/>
      <c r="G14" s="321"/>
      <c r="H14" s="321"/>
      <c r="I14" s="321"/>
      <c r="J14" s="321"/>
      <c r="K14" s="321"/>
      <c r="L14" s="321"/>
      <c r="M14" s="321"/>
      <c r="N14" s="321"/>
      <c r="O14" s="321"/>
      <c r="P14" s="5"/>
      <c r="Q14" s="5"/>
      <c r="R14" s="5"/>
      <c r="S14" s="5"/>
      <c r="T14" s="5"/>
      <c r="U14" s="5"/>
      <c r="V14" s="5"/>
      <c r="W14" s="5"/>
      <c r="X14" s="5"/>
      <c r="Y14" s="5"/>
      <c r="Z14" s="5"/>
    </row>
    <row r="15" spans="1:28" s="2" customFormat="1" ht="56.25" customHeight="1">
      <c r="A15" s="329"/>
      <c r="B15" s="329"/>
      <c r="C15" s="329"/>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3" t="s">
        <v>4</v>
      </c>
      <c r="B16" s="293" t="s">
        <v>43</v>
      </c>
      <c r="C16" s="293" t="s">
        <v>42</v>
      </c>
      <c r="D16" s="293" t="s">
        <v>31</v>
      </c>
      <c r="E16" s="326" t="s">
        <v>41</v>
      </c>
      <c r="F16" s="327"/>
      <c r="G16" s="327"/>
      <c r="H16" s="327"/>
      <c r="I16" s="328"/>
      <c r="J16" s="293" t="s">
        <v>40</v>
      </c>
      <c r="K16" s="293"/>
      <c r="L16" s="293"/>
      <c r="M16" s="293"/>
      <c r="N16" s="293"/>
      <c r="O16" s="293"/>
      <c r="P16" s="3"/>
      <c r="Q16" s="3"/>
      <c r="R16" s="3"/>
      <c r="S16" s="3"/>
      <c r="T16" s="3"/>
      <c r="U16" s="3"/>
      <c r="V16" s="3"/>
      <c r="W16" s="3"/>
    </row>
    <row r="17" spans="1:26" s="2" customFormat="1" ht="77.25" customHeight="1">
      <c r="A17" s="293"/>
      <c r="B17" s="293"/>
      <c r="C17" s="293"/>
      <c r="D17" s="293"/>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6" t="str">
        <f>' 1. паспорт местополож'!A1:C1</f>
        <v>Год раскрытия информации: 2019 год</v>
      </c>
      <c r="B1" s="286"/>
      <c r="C1" s="286"/>
      <c r="D1" s="286"/>
      <c r="E1" s="286"/>
      <c r="F1" s="286"/>
      <c r="G1" s="286"/>
      <c r="H1" s="286"/>
      <c r="I1" s="286"/>
      <c r="J1" s="286"/>
      <c r="K1" s="286"/>
      <c r="L1" s="28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89" t="s">
        <v>9</v>
      </c>
      <c r="B3" s="289"/>
      <c r="C3" s="289"/>
      <c r="D3" s="289"/>
      <c r="E3" s="289"/>
      <c r="F3" s="289"/>
      <c r="G3" s="289"/>
      <c r="H3" s="289"/>
      <c r="I3" s="289"/>
      <c r="J3" s="289"/>
      <c r="K3" s="289"/>
      <c r="L3" s="289"/>
    </row>
    <row r="4" spans="1:44">
      <c r="A4" s="289"/>
      <c r="B4" s="289"/>
      <c r="C4" s="289"/>
      <c r="D4" s="289"/>
      <c r="E4" s="289"/>
      <c r="F4" s="289"/>
      <c r="G4" s="289"/>
      <c r="H4" s="289"/>
      <c r="I4" s="289"/>
      <c r="J4" s="289"/>
      <c r="K4" s="289"/>
      <c r="L4" s="289"/>
    </row>
    <row r="5" spans="1:44">
      <c r="A5" s="29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8"/>
      <c r="C5" s="298"/>
      <c r="D5" s="298"/>
      <c r="E5" s="298"/>
      <c r="F5" s="298"/>
      <c r="G5" s="298"/>
      <c r="H5" s="298"/>
      <c r="I5" s="298"/>
      <c r="J5" s="298"/>
      <c r="K5" s="298"/>
      <c r="L5" s="298"/>
    </row>
    <row r="6" spans="1:44">
      <c r="A6" s="287" t="s">
        <v>8</v>
      </c>
      <c r="B6" s="287"/>
      <c r="C6" s="287"/>
      <c r="D6" s="287"/>
      <c r="E6" s="287"/>
      <c r="F6" s="287"/>
      <c r="G6" s="287"/>
      <c r="H6" s="287"/>
      <c r="I6" s="287"/>
      <c r="J6" s="287"/>
      <c r="K6" s="287"/>
      <c r="L6" s="287"/>
    </row>
    <row r="7" spans="1:44">
      <c r="A7" s="289"/>
      <c r="B7" s="289"/>
      <c r="C7" s="289"/>
      <c r="D7" s="289"/>
      <c r="E7" s="289"/>
      <c r="F7" s="289"/>
      <c r="G7" s="289"/>
      <c r="H7" s="289"/>
      <c r="I7" s="289"/>
      <c r="J7" s="289"/>
      <c r="K7" s="289"/>
      <c r="L7" s="289"/>
    </row>
    <row r="8" spans="1:44">
      <c r="A8" s="298" t="str">
        <f>' 1. паспорт местополож'!A8:C8</f>
        <v>J_ДВОСТ-235</v>
      </c>
      <c r="B8" s="298"/>
      <c r="C8" s="298"/>
      <c r="D8" s="298"/>
      <c r="E8" s="298"/>
      <c r="F8" s="298"/>
      <c r="G8" s="298"/>
      <c r="H8" s="298"/>
      <c r="I8" s="298"/>
      <c r="J8" s="298"/>
      <c r="K8" s="298"/>
      <c r="L8" s="298"/>
    </row>
    <row r="9" spans="1:44">
      <c r="A9" s="287" t="s">
        <v>7</v>
      </c>
      <c r="B9" s="287"/>
      <c r="C9" s="287"/>
      <c r="D9" s="287"/>
      <c r="E9" s="287"/>
      <c r="F9" s="287"/>
      <c r="G9" s="287"/>
      <c r="H9" s="287"/>
      <c r="I9" s="287"/>
      <c r="J9" s="287"/>
      <c r="K9" s="287"/>
      <c r="L9" s="287"/>
    </row>
    <row r="10" spans="1:44">
      <c r="A10" s="303"/>
      <c r="B10" s="303"/>
      <c r="C10" s="303"/>
      <c r="D10" s="303"/>
      <c r="E10" s="303"/>
      <c r="F10" s="303"/>
      <c r="G10" s="303"/>
      <c r="H10" s="303"/>
      <c r="I10" s="303"/>
      <c r="J10" s="303"/>
      <c r="K10" s="303"/>
      <c r="L10" s="303"/>
    </row>
    <row r="11" spans="1:44">
      <c r="A11" s="298" t="str">
        <f>' 1. паспорт местополож'!A11:C11</f>
        <v>Техническое перевооружение объекта "Кабельная линия 0,4кВ от ТП-14". ВЛ-0,4 кВ от ТП-14</v>
      </c>
      <c r="B11" s="298"/>
      <c r="C11" s="298"/>
      <c r="D11" s="298"/>
      <c r="E11" s="298"/>
      <c r="F11" s="298"/>
      <c r="G11" s="298"/>
      <c r="H11" s="298"/>
      <c r="I11" s="298"/>
      <c r="J11" s="298"/>
      <c r="K11" s="298"/>
      <c r="L11" s="298"/>
    </row>
    <row r="12" spans="1:44">
      <c r="A12" s="287" t="s">
        <v>5</v>
      </c>
      <c r="B12" s="287"/>
      <c r="C12" s="287"/>
      <c r="D12" s="287"/>
      <c r="E12" s="287"/>
      <c r="F12" s="287"/>
      <c r="G12" s="287"/>
      <c r="H12" s="287"/>
      <c r="I12" s="287"/>
      <c r="J12" s="287"/>
      <c r="K12" s="287"/>
      <c r="L12" s="287"/>
    </row>
    <row r="13" spans="1:44" ht="15.75" customHeight="1">
      <c r="L13" s="105"/>
    </row>
    <row r="14" spans="1:44" ht="27.75" customHeight="1">
      <c r="K14" s="48"/>
    </row>
    <row r="15" spans="1:44" ht="15.75" customHeight="1">
      <c r="A15" s="332" t="s">
        <v>204</v>
      </c>
      <c r="B15" s="332"/>
      <c r="C15" s="332"/>
      <c r="D15" s="332"/>
      <c r="E15" s="332"/>
      <c r="F15" s="332"/>
      <c r="G15" s="332"/>
      <c r="H15" s="332"/>
      <c r="I15" s="332"/>
      <c r="J15" s="332"/>
      <c r="K15" s="332"/>
      <c r="L15" s="332"/>
    </row>
    <row r="16" spans="1:44">
      <c r="A16" s="106"/>
      <c r="B16" s="106"/>
      <c r="C16" s="47"/>
      <c r="D16" s="47"/>
      <c r="E16" s="47"/>
      <c r="F16" s="47"/>
      <c r="G16" s="47"/>
      <c r="H16" s="47"/>
      <c r="I16" s="47"/>
      <c r="J16" s="47"/>
      <c r="K16" s="47"/>
      <c r="L16" s="47"/>
    </row>
    <row r="17" spans="1:12" ht="28.5" customHeight="1">
      <c r="A17" s="330" t="s">
        <v>116</v>
      </c>
      <c r="B17" s="330" t="s">
        <v>115</v>
      </c>
      <c r="C17" s="337" t="s">
        <v>143</v>
      </c>
      <c r="D17" s="337"/>
      <c r="E17" s="337"/>
      <c r="F17" s="337"/>
      <c r="G17" s="337"/>
      <c r="H17" s="337"/>
      <c r="I17" s="331" t="s">
        <v>114</v>
      </c>
      <c r="J17" s="334" t="s">
        <v>145</v>
      </c>
      <c r="K17" s="330" t="s">
        <v>113</v>
      </c>
      <c r="L17" s="333" t="s">
        <v>144</v>
      </c>
    </row>
    <row r="18" spans="1:12" ht="58.5" customHeight="1">
      <c r="A18" s="330"/>
      <c r="B18" s="330"/>
      <c r="C18" s="338" t="s">
        <v>1</v>
      </c>
      <c r="D18" s="338"/>
      <c r="E18" s="55"/>
      <c r="F18" s="56"/>
      <c r="G18" s="339" t="s">
        <v>0</v>
      </c>
      <c r="H18" s="340"/>
      <c r="I18" s="331"/>
      <c r="J18" s="335"/>
      <c r="K18" s="330"/>
      <c r="L18" s="333"/>
    </row>
    <row r="19" spans="1:12" ht="47.25">
      <c r="A19" s="330"/>
      <c r="B19" s="330"/>
      <c r="C19" s="46" t="s">
        <v>112</v>
      </c>
      <c r="D19" s="46" t="s">
        <v>111</v>
      </c>
      <c r="E19" s="46" t="s">
        <v>112</v>
      </c>
      <c r="F19" s="46" t="s">
        <v>111</v>
      </c>
      <c r="G19" s="46" t="s">
        <v>112</v>
      </c>
      <c r="H19" s="46" t="s">
        <v>111</v>
      </c>
      <c r="I19" s="331"/>
      <c r="J19" s="336"/>
      <c r="K19" s="330"/>
      <c r="L19" s="33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0">
        <v>43831</v>
      </c>
      <c r="D27" s="280">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3" activePane="bottomRight" state="frozen"/>
      <selection activeCell="A3" sqref="A3"/>
      <selection pane="topRight" activeCell="I3" sqref="I3"/>
      <selection pane="bottomLeft" activeCell="A20" sqref="A20"/>
      <selection pane="bottomRight" activeCell="I54" sqref="I54"/>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6" t="str">
        <f>' 1. паспорт местополож'!A1:C1</f>
        <v>Год раскрытия информации: 2019 год</v>
      </c>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row>
    <row r="2" spans="1:32">
      <c r="AC2" s="170"/>
    </row>
    <row r="3" spans="1:32">
      <c r="A3" s="342" t="s">
        <v>9</v>
      </c>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row>
    <row r="4" spans="1:32" ht="24.75" customHeight="1">
      <c r="A4" s="241"/>
      <c r="B4" s="241"/>
      <c r="C4" s="241"/>
      <c r="D4" s="241"/>
      <c r="E4" s="241"/>
      <c r="F4" s="241"/>
      <c r="G4" s="241"/>
      <c r="H4" s="241"/>
      <c r="I4" s="241"/>
      <c r="J4" s="126"/>
      <c r="K4" s="126"/>
      <c r="L4" s="126"/>
      <c r="M4" s="126"/>
      <c r="N4" s="126"/>
      <c r="O4" s="126"/>
      <c r="P4" s="126"/>
      <c r="Q4" s="126"/>
      <c r="R4" s="126"/>
      <c r="S4" s="126"/>
      <c r="T4" s="126"/>
      <c r="U4" s="126"/>
      <c r="V4" s="126"/>
      <c r="W4" s="126"/>
      <c r="X4" s="126"/>
      <c r="Y4" s="126"/>
      <c r="Z4" s="126"/>
      <c r="AA4" s="126"/>
      <c r="AB4" s="126"/>
      <c r="AC4" s="126"/>
    </row>
    <row r="5" spans="1:32">
      <c r="A5" s="29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row>
    <row r="6" spans="1:32" ht="18.75" customHeight="1">
      <c r="A6" s="341" t="s">
        <v>8</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32">
      <c r="A7" s="241"/>
      <c r="B7" s="241"/>
      <c r="C7" s="241"/>
      <c r="D7" s="241"/>
      <c r="E7" s="241"/>
      <c r="F7" s="241"/>
      <c r="G7" s="241"/>
      <c r="H7" s="241"/>
      <c r="I7" s="241"/>
      <c r="J7" s="126"/>
      <c r="K7" s="126"/>
      <c r="L7" s="126"/>
      <c r="M7" s="126"/>
      <c r="N7" s="126"/>
      <c r="O7" s="126"/>
      <c r="P7" s="126"/>
      <c r="Q7" s="126"/>
      <c r="R7" s="126"/>
      <c r="S7" s="126"/>
      <c r="T7" s="126"/>
      <c r="U7" s="126"/>
      <c r="V7" s="126"/>
      <c r="W7" s="126"/>
      <c r="X7" s="126"/>
      <c r="Y7" s="126"/>
      <c r="Z7" s="126"/>
      <c r="AA7" s="126"/>
      <c r="AB7" s="126"/>
      <c r="AC7" s="126"/>
    </row>
    <row r="8" spans="1:32">
      <c r="A8" s="290" t="str">
        <f>' 1. паспорт местополож'!A8:C8</f>
        <v>J_ДВОСТ-235</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row>
    <row r="9" spans="1:32">
      <c r="A9" s="341" t="s">
        <v>7</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0" t="str">
        <f>' 1. паспорт местополож'!A11:C11</f>
        <v>Техническое перевооружение объекта "Кабельная линия 0,4кВ от ТП-14". ВЛ-0,4 кВ от ТП-14</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row>
    <row r="12" spans="1:32" ht="15.75" customHeight="1">
      <c r="A12" s="341" t="s">
        <v>5</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row>
    <row r="13" spans="1:32">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row>
    <row r="15" spans="1:32">
      <c r="A15" s="344" t="s">
        <v>246</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row>
    <row r="16" spans="1:32" s="243" customFormat="1" ht="33" customHeight="1">
      <c r="A16" s="345" t="s">
        <v>247</v>
      </c>
      <c r="B16" s="345" t="s">
        <v>248</v>
      </c>
      <c r="C16" s="348" t="s">
        <v>249</v>
      </c>
      <c r="D16" s="348"/>
      <c r="E16" s="349" t="s">
        <v>250</v>
      </c>
      <c r="F16" s="349"/>
      <c r="G16" s="345" t="s">
        <v>507</v>
      </c>
      <c r="H16" s="350">
        <v>2020</v>
      </c>
      <c r="I16" s="351"/>
      <c r="J16" s="351"/>
      <c r="K16" s="351"/>
      <c r="L16" s="350">
        <v>2021</v>
      </c>
      <c r="M16" s="351"/>
      <c r="N16" s="351"/>
      <c r="O16" s="351"/>
      <c r="P16" s="350">
        <v>2022</v>
      </c>
      <c r="Q16" s="351"/>
      <c r="R16" s="351"/>
      <c r="S16" s="351"/>
      <c r="T16" s="350">
        <v>2023</v>
      </c>
      <c r="U16" s="351"/>
      <c r="V16" s="351"/>
      <c r="W16" s="351"/>
      <c r="X16" s="350">
        <v>2024</v>
      </c>
      <c r="Y16" s="351"/>
      <c r="Z16" s="351"/>
      <c r="AA16" s="351"/>
      <c r="AB16" s="352" t="s">
        <v>251</v>
      </c>
      <c r="AC16" s="353"/>
      <c r="AD16" s="242"/>
      <c r="AE16" s="242"/>
      <c r="AF16" s="242"/>
    </row>
    <row r="17" spans="1:29" s="243" customFormat="1" ht="16.5">
      <c r="A17" s="346"/>
      <c r="B17" s="346"/>
      <c r="C17" s="348"/>
      <c r="D17" s="348"/>
      <c r="E17" s="349"/>
      <c r="F17" s="349"/>
      <c r="G17" s="346"/>
      <c r="H17" s="348" t="s">
        <v>1</v>
      </c>
      <c r="I17" s="348"/>
      <c r="J17" s="348" t="s">
        <v>252</v>
      </c>
      <c r="K17" s="348"/>
      <c r="L17" s="348" t="s">
        <v>1</v>
      </c>
      <c r="M17" s="348"/>
      <c r="N17" s="348" t="s">
        <v>252</v>
      </c>
      <c r="O17" s="348"/>
      <c r="P17" s="348" t="s">
        <v>1</v>
      </c>
      <c r="Q17" s="348"/>
      <c r="R17" s="348" t="s">
        <v>252</v>
      </c>
      <c r="S17" s="348"/>
      <c r="T17" s="348" t="s">
        <v>1</v>
      </c>
      <c r="U17" s="348"/>
      <c r="V17" s="348" t="s">
        <v>252</v>
      </c>
      <c r="W17" s="348"/>
      <c r="X17" s="348" t="s">
        <v>1</v>
      </c>
      <c r="Y17" s="348"/>
      <c r="Z17" s="348" t="s">
        <v>252</v>
      </c>
      <c r="AA17" s="348"/>
      <c r="AB17" s="354"/>
      <c r="AC17" s="355"/>
    </row>
    <row r="18" spans="1:29" s="244" customFormat="1" ht="89.25" customHeight="1">
      <c r="A18" s="347"/>
      <c r="B18" s="347"/>
      <c r="C18" s="251" t="s">
        <v>1</v>
      </c>
      <c r="D18" s="251" t="s">
        <v>253</v>
      </c>
      <c r="E18" s="251" t="s">
        <v>500</v>
      </c>
      <c r="F18" s="251" t="s">
        <v>501</v>
      </c>
      <c r="G18" s="347"/>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5"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0.96960000000000002</v>
      </c>
      <c r="D20" s="137" t="s">
        <v>244</v>
      </c>
      <c r="E20" s="137">
        <f>C20</f>
        <v>0.96960000000000002</v>
      </c>
      <c r="F20" s="137">
        <f t="shared" ref="F20" si="0">F23</f>
        <v>0.96960000000000002</v>
      </c>
      <c r="G20" s="137">
        <f t="shared" ref="G20:AA20" si="1">SUM(G21:G25)</f>
        <v>0</v>
      </c>
      <c r="H20" s="137">
        <f t="shared" si="1"/>
        <v>8.7599999999999997E-2</v>
      </c>
      <c r="I20" s="137">
        <f t="shared" si="1"/>
        <v>0</v>
      </c>
      <c r="J20" s="137">
        <f t="shared" si="1"/>
        <v>0</v>
      </c>
      <c r="K20" s="137">
        <f t="shared" si="1"/>
        <v>0</v>
      </c>
      <c r="L20" s="137">
        <f>SUM(L21:L25)</f>
        <v>0.88200000000000001</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0.96960000000000002</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0.96960000000000002</v>
      </c>
      <c r="D23" s="137" t="s">
        <v>244</v>
      </c>
      <c r="E23" s="137">
        <f>C23</f>
        <v>0.96960000000000002</v>
      </c>
      <c r="F23" s="137">
        <f>C20</f>
        <v>0.96960000000000002</v>
      </c>
      <c r="G23" s="137">
        <v>0</v>
      </c>
      <c r="H23" s="136">
        <v>8.7599999999999997E-2</v>
      </c>
      <c r="I23" s="137" t="s">
        <v>244</v>
      </c>
      <c r="J23" s="137" t="s">
        <v>244</v>
      </c>
      <c r="K23" s="137" t="s">
        <v>244</v>
      </c>
      <c r="L23" s="136">
        <v>0.88200000000000001</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0.96960000000000002</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0</v>
      </c>
      <c r="D25" s="137" t="s">
        <v>244</v>
      </c>
      <c r="E25" s="137">
        <f>C25</f>
        <v>0</v>
      </c>
      <c r="F25" s="137">
        <f>C25</f>
        <v>0</v>
      </c>
      <c r="G25" s="137">
        <v>0</v>
      </c>
      <c r="H25" s="136">
        <v>0</v>
      </c>
      <c r="I25" s="137" t="s">
        <v>244</v>
      </c>
      <c r="J25" s="137" t="s">
        <v>244</v>
      </c>
      <c r="K25" s="137" t="s">
        <v>244</v>
      </c>
      <c r="L25" s="136">
        <v>0</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0</v>
      </c>
      <c r="AC25" s="137" t="s">
        <v>244</v>
      </c>
    </row>
    <row r="26" spans="1:29" ht="33">
      <c r="A26" s="130" t="s">
        <v>20</v>
      </c>
      <c r="B26" s="131" t="s">
        <v>268</v>
      </c>
      <c r="C26" s="137">
        <f>C27+C28</f>
        <v>0.80799999999999994</v>
      </c>
      <c r="D26" s="137" t="s">
        <v>244</v>
      </c>
      <c r="E26" s="137">
        <f t="shared" ref="E26:F26" si="3">E27+E28</f>
        <v>0.80799999999999994</v>
      </c>
      <c r="F26" s="137">
        <f t="shared" si="3"/>
        <v>0.80799999999999994</v>
      </c>
      <c r="G26" s="137">
        <f t="shared" ref="G26:AA26" si="4">SUM(G27:G30)</f>
        <v>0</v>
      </c>
      <c r="H26" s="137">
        <f t="shared" si="4"/>
        <v>7.2999999999999995E-2</v>
      </c>
      <c r="I26" s="137">
        <f t="shared" si="4"/>
        <v>0</v>
      </c>
      <c r="J26" s="137">
        <f t="shared" si="4"/>
        <v>0</v>
      </c>
      <c r="K26" s="137">
        <f t="shared" si="4"/>
        <v>0</v>
      </c>
      <c r="L26" s="137">
        <f t="shared" si="4"/>
        <v>0.73499999999999999</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0.80799999999999994</v>
      </c>
      <c r="AC26" s="137" t="s">
        <v>244</v>
      </c>
    </row>
    <row r="27" spans="1:29" ht="16.5">
      <c r="A27" s="130" t="s">
        <v>269</v>
      </c>
      <c r="B27" s="133" t="s">
        <v>270</v>
      </c>
      <c r="C27" s="137">
        <v>7.2999999999999995E-2</v>
      </c>
      <c r="D27" s="137" t="s">
        <v>244</v>
      </c>
      <c r="E27" s="137">
        <f>C27</f>
        <v>7.2999999999999995E-2</v>
      </c>
      <c r="F27" s="137">
        <f>C27</f>
        <v>7.2999999999999995E-2</v>
      </c>
      <c r="G27" s="137">
        <v>0</v>
      </c>
      <c r="H27" s="136">
        <f>C27</f>
        <v>7.2999999999999995E-2</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7.2999999999999995E-2</v>
      </c>
      <c r="AC27" s="137" t="s">
        <v>244</v>
      </c>
    </row>
    <row r="28" spans="1:29" ht="16.5">
      <c r="A28" s="130" t="s">
        <v>271</v>
      </c>
      <c r="B28" s="133" t="s">
        <v>272</v>
      </c>
      <c r="C28" s="137">
        <v>0.73499999999999999</v>
      </c>
      <c r="D28" s="137" t="s">
        <v>244</v>
      </c>
      <c r="E28" s="137">
        <f>C28</f>
        <v>0.73499999999999999</v>
      </c>
      <c r="F28" s="137">
        <f>C28</f>
        <v>0.73499999999999999</v>
      </c>
      <c r="G28" s="137">
        <v>0</v>
      </c>
      <c r="H28" s="136">
        <v>0</v>
      </c>
      <c r="I28" s="137" t="s">
        <v>244</v>
      </c>
      <c r="J28" s="137" t="s">
        <v>244</v>
      </c>
      <c r="K28" s="137" t="s">
        <v>244</v>
      </c>
      <c r="L28" s="136">
        <f>C28</f>
        <v>0.73499999999999999</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0.73499999999999999</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0.41</v>
      </c>
      <c r="D35" s="137" t="s">
        <v>244</v>
      </c>
      <c r="E35" s="137">
        <v>0.41</v>
      </c>
      <c r="F35" s="137">
        <v>0.41</v>
      </c>
      <c r="G35" s="137">
        <v>0</v>
      </c>
      <c r="H35" s="136">
        <v>0</v>
      </c>
      <c r="I35" s="137" t="s">
        <v>244</v>
      </c>
      <c r="J35" s="137" t="s">
        <v>244</v>
      </c>
      <c r="K35" s="137" t="s">
        <v>244</v>
      </c>
      <c r="L35" s="137">
        <v>0.41</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0.41</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v>
      </c>
      <c r="D37" s="137" t="s">
        <v>244</v>
      </c>
      <c r="E37" s="137">
        <v>0</v>
      </c>
      <c r="F37" s="137">
        <f t="shared" si="2"/>
        <v>0</v>
      </c>
      <c r="G37" s="137">
        <v>0</v>
      </c>
      <c r="H37" s="136">
        <v>0</v>
      </c>
      <c r="I37" s="137" t="s">
        <v>244</v>
      </c>
      <c r="J37" s="137" t="s">
        <v>244</v>
      </c>
      <c r="K37" s="137" t="s">
        <v>244</v>
      </c>
      <c r="L37" s="136">
        <v>0</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v>
      </c>
      <c r="AC37" s="137" t="s">
        <v>244</v>
      </c>
    </row>
    <row r="38" spans="1:30" ht="16.5">
      <c r="A38" s="132" t="s">
        <v>290</v>
      </c>
      <c r="B38" s="135" t="s">
        <v>502</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6"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0.41</v>
      </c>
      <c r="D43" s="137" t="s">
        <v>244</v>
      </c>
      <c r="E43" s="137">
        <v>0.41</v>
      </c>
      <c r="F43" s="137">
        <v>0.41</v>
      </c>
      <c r="G43" s="137">
        <v>0</v>
      </c>
      <c r="H43" s="136">
        <v>0</v>
      </c>
      <c r="I43" s="137" t="s">
        <v>244</v>
      </c>
      <c r="J43" s="137" t="s">
        <v>244</v>
      </c>
      <c r="K43" s="137" t="s">
        <v>244</v>
      </c>
      <c r="L43" s="137">
        <v>0.41</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0.41</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v>
      </c>
      <c r="D45" s="137" t="s">
        <v>244</v>
      </c>
      <c r="E45" s="137">
        <v>0</v>
      </c>
      <c r="F45" s="137">
        <f t="shared" si="2"/>
        <v>0</v>
      </c>
      <c r="G45" s="137">
        <v>0</v>
      </c>
      <c r="H45" s="136">
        <v>0</v>
      </c>
      <c r="I45" s="137" t="s">
        <v>244</v>
      </c>
      <c r="J45" s="137" t="s">
        <v>244</v>
      </c>
      <c r="K45" s="137" t="s">
        <v>244</v>
      </c>
      <c r="L45" s="136">
        <v>0</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v>
      </c>
      <c r="AC45" s="137" t="s">
        <v>244</v>
      </c>
    </row>
    <row r="46" spans="1:30" ht="16.5">
      <c r="A46" s="132" t="s">
        <v>299</v>
      </c>
      <c r="B46" s="135" t="s">
        <v>502</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6"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v>0</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0.80799999999999994</v>
      </c>
      <c r="D48" s="137" t="s">
        <v>244</v>
      </c>
      <c r="E48" s="137">
        <f>C48</f>
        <v>0.80799999999999994</v>
      </c>
      <c r="F48" s="137">
        <f>C48</f>
        <v>0.80799999999999994</v>
      </c>
      <c r="G48" s="137">
        <v>0</v>
      </c>
      <c r="H48" s="136">
        <f>H27</f>
        <v>7.2999999999999995E-2</v>
      </c>
      <c r="I48" s="137" t="s">
        <v>244</v>
      </c>
      <c r="J48" s="137" t="s">
        <v>244</v>
      </c>
      <c r="K48" s="137" t="s">
        <v>244</v>
      </c>
      <c r="L48" s="136">
        <f>L28</f>
        <v>0.73499999999999999</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0.80799999999999994</v>
      </c>
      <c r="AC48" s="137" t="s">
        <v>244</v>
      </c>
      <c r="AD48" s="252"/>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0.41</v>
      </c>
      <c r="D52" s="137" t="s">
        <v>244</v>
      </c>
      <c r="E52" s="137">
        <v>0.41</v>
      </c>
      <c r="F52" s="137">
        <v>0.41</v>
      </c>
      <c r="G52" s="137">
        <v>0</v>
      </c>
      <c r="H52" s="136">
        <v>0</v>
      </c>
      <c r="I52" s="137" t="s">
        <v>244</v>
      </c>
      <c r="J52" s="137" t="s">
        <v>244</v>
      </c>
      <c r="K52" s="137" t="s">
        <v>244</v>
      </c>
      <c r="L52" s="137">
        <v>0.41</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0.41</v>
      </c>
      <c r="AC52" s="137" t="s">
        <v>244</v>
      </c>
    </row>
    <row r="53" spans="1:29" ht="16.5">
      <c r="A53" s="132" t="s">
        <v>311</v>
      </c>
      <c r="B53" s="135" t="s">
        <v>503</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0.41</v>
      </c>
      <c r="D59" s="137" t="s">
        <v>244</v>
      </c>
      <c r="E59" s="137">
        <v>0.41</v>
      </c>
      <c r="F59" s="137">
        <v>0.41</v>
      </c>
      <c r="G59" s="137">
        <v>0</v>
      </c>
      <c r="H59" s="136">
        <v>0</v>
      </c>
      <c r="I59" s="137" t="s">
        <v>244</v>
      </c>
      <c r="J59" s="137" t="s">
        <v>244</v>
      </c>
      <c r="K59" s="137" t="s">
        <v>244</v>
      </c>
      <c r="L59" s="137">
        <v>0.41</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0.41</v>
      </c>
      <c r="AC59" s="137" t="s">
        <v>244</v>
      </c>
    </row>
    <row r="60" spans="1:29" ht="16.5">
      <c r="A60" s="132" t="s">
        <v>319</v>
      </c>
      <c r="B60" s="135" t="s">
        <v>503</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56"/>
      <c r="C62" s="356"/>
      <c r="D62" s="356"/>
      <c r="E62" s="356"/>
      <c r="F62" s="356"/>
      <c r="G62" s="356"/>
      <c r="H62" s="356"/>
      <c r="I62" s="356"/>
      <c r="J62" s="249"/>
      <c r="K62" s="249"/>
      <c r="L62" s="142"/>
      <c r="M62" s="142"/>
      <c r="N62" s="142"/>
      <c r="O62" s="142"/>
      <c r="P62" s="142"/>
      <c r="Q62" s="142"/>
      <c r="R62" s="142"/>
      <c r="S62" s="142"/>
      <c r="T62" s="142"/>
      <c r="U62" s="142"/>
      <c r="V62" s="142"/>
      <c r="W62" s="142"/>
      <c r="X62" s="142"/>
      <c r="Y62" s="142"/>
      <c r="Z62" s="142"/>
      <c r="AA62" s="142"/>
      <c r="AB62" s="142"/>
    </row>
    <row r="64" spans="1:29" ht="50.25" customHeight="1">
      <c r="B64" s="358"/>
      <c r="C64" s="358"/>
      <c r="D64" s="358"/>
      <c r="E64" s="358"/>
      <c r="F64" s="358"/>
      <c r="G64" s="358"/>
      <c r="H64" s="358"/>
      <c r="I64" s="358"/>
      <c r="J64" s="248"/>
      <c r="K64" s="248"/>
    </row>
    <row r="66" spans="2:22" ht="36.75" customHeight="1">
      <c r="B66" s="356"/>
      <c r="C66" s="356"/>
      <c r="D66" s="356"/>
      <c r="E66" s="356"/>
      <c r="F66" s="356"/>
      <c r="G66" s="356"/>
      <c r="H66" s="356"/>
      <c r="I66" s="356"/>
      <c r="J66" s="249"/>
      <c r="K66" s="249"/>
    </row>
    <row r="67" spans="2:22">
      <c r="B67" s="39"/>
      <c r="C67" s="39"/>
      <c r="D67" s="39"/>
      <c r="E67" s="39"/>
      <c r="F67" s="39"/>
      <c r="N67" s="143"/>
      <c r="V67" s="143"/>
    </row>
    <row r="68" spans="2:22" ht="51" customHeight="1">
      <c r="B68" s="356"/>
      <c r="C68" s="356"/>
      <c r="D68" s="356"/>
      <c r="E68" s="356"/>
      <c r="F68" s="356"/>
      <c r="G68" s="356"/>
      <c r="H68" s="356"/>
      <c r="I68" s="356"/>
      <c r="J68" s="249"/>
      <c r="K68" s="249"/>
      <c r="N68" s="143"/>
      <c r="V68" s="143"/>
    </row>
    <row r="69" spans="2:22" ht="32.25" customHeight="1">
      <c r="B69" s="358"/>
      <c r="C69" s="358"/>
      <c r="D69" s="358"/>
      <c r="E69" s="358"/>
      <c r="F69" s="358"/>
      <c r="G69" s="358"/>
      <c r="H69" s="358"/>
      <c r="I69" s="358"/>
      <c r="J69" s="248"/>
      <c r="K69" s="248"/>
    </row>
    <row r="70" spans="2:22" ht="51.75" customHeight="1">
      <c r="B70" s="356"/>
      <c r="C70" s="356"/>
      <c r="D70" s="356"/>
      <c r="E70" s="356"/>
      <c r="F70" s="356"/>
      <c r="G70" s="356"/>
      <c r="H70" s="356"/>
      <c r="I70" s="356"/>
      <c r="J70" s="249"/>
      <c r="K70" s="249"/>
    </row>
    <row r="71" spans="2:22" ht="21.75" customHeight="1">
      <c r="B71" s="359"/>
      <c r="C71" s="359"/>
      <c r="D71" s="359"/>
      <c r="E71" s="359"/>
      <c r="F71" s="359"/>
      <c r="G71" s="359"/>
      <c r="H71" s="359"/>
      <c r="I71" s="359"/>
      <c r="J71" s="250"/>
      <c r="K71" s="250"/>
      <c r="L71" s="144"/>
      <c r="M71" s="144"/>
      <c r="T71" s="144"/>
      <c r="U71" s="144"/>
    </row>
    <row r="72" spans="2:22" ht="23.25" customHeight="1">
      <c r="B72" s="144"/>
      <c r="C72" s="144"/>
      <c r="D72" s="144"/>
      <c r="E72" s="144"/>
      <c r="F72" s="144"/>
    </row>
    <row r="73" spans="2:22" ht="18.75" customHeight="1">
      <c r="B73" s="357"/>
      <c r="C73" s="357"/>
      <c r="D73" s="357"/>
      <c r="E73" s="357"/>
      <c r="F73" s="357"/>
      <c r="G73" s="357"/>
      <c r="H73" s="357"/>
      <c r="I73" s="357"/>
      <c r="J73" s="247"/>
      <c r="K73" s="247"/>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44" priority="47"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3:G43 Y43:AB43 U48:W54 Q48:S54 M48:O54 I48:K54 C52:G52 Y52:AB52 U56:W60 Q56:S60 M56:O60 I56:K60 C59:G59 Y59:AB59">
    <cfRule type="containsText" dxfId="43" priority="46"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3:G43 Y43:AB43 U48:W54 Q48:S54 M48:O54 I48:K54 C52:G52 Y52:AB52 U56:W60 Q56:S60 M56:O60 I56:K60 C59:G59 Y59:AB59">
    <cfRule type="containsBlanks" dxfId="42" priority="45">
      <formula>LEN(TRIM(C20))=0</formula>
    </cfRule>
  </conditionalFormatting>
  <conditionalFormatting sqref="H21:H22 L21:L22 P21:P22 T21:T22 X21:X22">
    <cfRule type="containsText" dxfId="41" priority="44" operator="containsText" text="х!">
      <formula>NOT(ISERROR(SEARCH("х!",H21)))</formula>
    </cfRule>
  </conditionalFormatting>
  <conditionalFormatting sqref="H21:H22 L21:L22 P21:P22 T21:T22 X21:X22">
    <cfRule type="containsBlanks" dxfId="40" priority="43">
      <formula>LEN(TRIM(H21))=0</formula>
    </cfRule>
  </conditionalFormatting>
  <conditionalFormatting sqref="X23 T23 P23 H23 L23">
    <cfRule type="containsText" dxfId="39" priority="42" operator="containsText" text="х!">
      <formula>NOT(ISERROR(SEARCH("х!",H23)))</formula>
    </cfRule>
  </conditionalFormatting>
  <conditionalFormatting sqref="X23 T23 P23 H23 L23">
    <cfRule type="containsBlanks" dxfId="38" priority="41">
      <formula>LEN(TRIM(H23))=0</formula>
    </cfRule>
  </conditionalFormatting>
  <conditionalFormatting sqref="H28:H30 L28:L30 X28:X30 T28:T30 P28:P30">
    <cfRule type="containsText" dxfId="37" priority="40" operator="containsText" text="х!">
      <formula>NOT(ISERROR(SEARCH("х!",H28)))</formula>
    </cfRule>
  </conditionalFormatting>
  <conditionalFormatting sqref="H28:H30 L28:L30 X28:X30 T28:T30 P28:P30">
    <cfRule type="containsBlanks" dxfId="36" priority="39">
      <formula>LEN(TRIM(H28))=0</formula>
    </cfRule>
  </conditionalFormatting>
  <conditionalFormatting sqref="D26 AC26 G26:AA26">
    <cfRule type="containsText" dxfId="35" priority="38" operator="containsText" text="х!">
      <formula>NOT(ISERROR(SEARCH("х!",D26)))</formula>
    </cfRule>
  </conditionalFormatting>
  <conditionalFormatting sqref="D26 AC26 G26:AA26">
    <cfRule type="containsBlanks" dxfId="34" priority="37">
      <formula>LEN(TRIM(D26))=0</formula>
    </cfRule>
  </conditionalFormatting>
  <conditionalFormatting sqref="D40:D46 D48 I27:K30 M27:O30 Q27:S30 U27:W30 U48:W48 Q48:S48 M48:O48 I48:K48 U32:W38 Q32:S38 M32:O38 I32:K38 D32:D38 D27:D30 G32:G38 G27:G30 G48 G40:G46 C26:C48 E26:F48 U40:W46 Q40:S46 M40:O46 I40:K46 C43:G43">
    <cfRule type="containsText" dxfId="33" priority="34"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3:G43">
    <cfRule type="containsBlanks" dxfId="32" priority="33">
      <formula>LEN(TRIM(C26))=0</formula>
    </cfRule>
  </conditionalFormatting>
  <conditionalFormatting sqref="H28:H30 L28:L30 X28:X30 T28:T30 P28:P30">
    <cfRule type="containsText" dxfId="31" priority="32" operator="containsText" text="х!">
      <formula>NOT(ISERROR(SEARCH("х!",H28)))</formula>
    </cfRule>
  </conditionalFormatting>
  <conditionalFormatting sqref="H28:H30 L28:L30 X28:X30 T28:T30 P28:P30">
    <cfRule type="containsBlanks" dxfId="30" priority="31">
      <formula>LEN(TRIM(H28))=0</formula>
    </cfRule>
  </conditionalFormatting>
  <conditionalFormatting sqref="D26 G26:X26">
    <cfRule type="containsText" dxfId="29" priority="30" operator="containsText" text="х!">
      <formula>NOT(ISERROR(SEARCH("х!",D26)))</formula>
    </cfRule>
  </conditionalFormatting>
  <conditionalFormatting sqref="D26 G26:X26">
    <cfRule type="containsBlanks" dxfId="28" priority="29">
      <formula>LEN(TRIM(D26))=0</formula>
    </cfRule>
  </conditionalFormatting>
  <conditionalFormatting sqref="L35">
    <cfRule type="containsText" dxfId="27" priority="28" operator="containsText" text="х!">
      <formula>NOT(ISERROR(SEARCH("х!",L35)))</formula>
    </cfRule>
  </conditionalFormatting>
  <conditionalFormatting sqref="L35">
    <cfRule type="containsBlanks" dxfId="26" priority="27">
      <formula>LEN(TRIM(L35))=0</formula>
    </cfRule>
  </conditionalFormatting>
  <conditionalFormatting sqref="L35">
    <cfRule type="containsText" dxfId="25" priority="26" operator="containsText" text="х!">
      <formula>NOT(ISERROR(SEARCH("х!",L35)))</formula>
    </cfRule>
  </conditionalFormatting>
  <conditionalFormatting sqref="L35">
    <cfRule type="containsBlanks" dxfId="24" priority="25">
      <formula>LEN(TRIM(L35))=0</formula>
    </cfRule>
  </conditionalFormatting>
  <conditionalFormatting sqref="AB35">
    <cfRule type="containsText" dxfId="23" priority="24" operator="containsText" text="х!">
      <formula>NOT(ISERROR(SEARCH("х!",AB35)))</formula>
    </cfRule>
  </conditionalFormatting>
  <conditionalFormatting sqref="AB35">
    <cfRule type="containsBlanks" dxfId="22" priority="23">
      <formula>LEN(TRIM(AB35))=0</formula>
    </cfRule>
  </conditionalFormatting>
  <conditionalFormatting sqref="L43">
    <cfRule type="containsText" dxfId="21" priority="22" operator="containsText" text="х!">
      <formula>NOT(ISERROR(SEARCH("х!",L43)))</formula>
    </cfRule>
  </conditionalFormatting>
  <conditionalFormatting sqref="L43">
    <cfRule type="containsBlanks" dxfId="20" priority="21">
      <formula>LEN(TRIM(L43))=0</formula>
    </cfRule>
  </conditionalFormatting>
  <conditionalFormatting sqref="L43">
    <cfRule type="containsText" dxfId="19" priority="20" operator="containsText" text="х!">
      <formula>NOT(ISERROR(SEARCH("х!",L43)))</formula>
    </cfRule>
  </conditionalFormatting>
  <conditionalFormatting sqref="L43">
    <cfRule type="containsBlanks" dxfId="18" priority="19">
      <formula>LEN(TRIM(L43))=0</formula>
    </cfRule>
  </conditionalFormatting>
  <conditionalFormatting sqref="AB43">
    <cfRule type="containsText" dxfId="17" priority="18" operator="containsText" text="х!">
      <formula>NOT(ISERROR(SEARCH("х!",AB43)))</formula>
    </cfRule>
  </conditionalFormatting>
  <conditionalFormatting sqref="AB43">
    <cfRule type="containsBlanks" dxfId="16" priority="17">
      <formula>LEN(TRIM(AB43))=0</formula>
    </cfRule>
  </conditionalFormatting>
  <conditionalFormatting sqref="U52:W52 Q52:S52 M52:O52 I52:K52 C52:G52">
    <cfRule type="containsText" dxfId="15" priority="16" operator="containsText" text="х!">
      <formula>NOT(ISERROR(SEARCH("х!",C52)))</formula>
    </cfRule>
  </conditionalFormatting>
  <conditionalFormatting sqref="U52:W52 Q52:S52 M52:O52 I52:K52 C52:G52">
    <cfRule type="containsBlanks" dxfId="14" priority="15">
      <formula>LEN(TRIM(C52))=0</formula>
    </cfRule>
  </conditionalFormatting>
  <conditionalFormatting sqref="L52">
    <cfRule type="containsText" dxfId="13" priority="14" operator="containsText" text="х!">
      <formula>NOT(ISERROR(SEARCH("х!",L52)))</formula>
    </cfRule>
  </conditionalFormatting>
  <conditionalFormatting sqref="L52">
    <cfRule type="containsBlanks" dxfId="12" priority="13">
      <formula>LEN(TRIM(L52))=0</formula>
    </cfRule>
  </conditionalFormatting>
  <conditionalFormatting sqref="L52">
    <cfRule type="containsText" dxfId="11" priority="12" operator="containsText" text="х!">
      <formula>NOT(ISERROR(SEARCH("х!",L52)))</formula>
    </cfRule>
  </conditionalFormatting>
  <conditionalFormatting sqref="L52">
    <cfRule type="containsBlanks" dxfId="10" priority="11">
      <formula>LEN(TRIM(L52))=0</formula>
    </cfRule>
  </conditionalFormatting>
  <conditionalFormatting sqref="AB52">
    <cfRule type="containsText" dxfId="9" priority="10" operator="containsText" text="х!">
      <formula>NOT(ISERROR(SEARCH("х!",AB52)))</formula>
    </cfRule>
  </conditionalFormatting>
  <conditionalFormatting sqref="AB52">
    <cfRule type="containsBlanks" dxfId="8" priority="9">
      <formula>LEN(TRIM(AB52))=0</formula>
    </cfRule>
  </conditionalFormatting>
  <conditionalFormatting sqref="U59:W59 Q59:S59 M59:O59 I59:K59 C59:G59">
    <cfRule type="containsText" dxfId="7" priority="8" operator="containsText" text="х!">
      <formula>NOT(ISERROR(SEARCH("х!",C59)))</formula>
    </cfRule>
  </conditionalFormatting>
  <conditionalFormatting sqref="U59:W59 Q59:S59 M59:O59 I59:K59 C59:G59">
    <cfRule type="containsBlanks" dxfId="6" priority="7">
      <formula>LEN(TRIM(C59))=0</formula>
    </cfRule>
  </conditionalFormatting>
  <conditionalFormatting sqref="L59">
    <cfRule type="containsText" dxfId="5" priority="6" operator="containsText" text="х!">
      <formula>NOT(ISERROR(SEARCH("х!",L59)))</formula>
    </cfRule>
  </conditionalFormatting>
  <conditionalFormatting sqref="L59">
    <cfRule type="containsBlanks" dxfId="4" priority="5">
      <formula>LEN(TRIM(L59))=0</formula>
    </cfRule>
  </conditionalFormatting>
  <conditionalFormatting sqref="L59">
    <cfRule type="containsText" dxfId="3" priority="4" operator="containsText" text="х!">
      <formula>NOT(ISERROR(SEARCH("х!",L59)))</formula>
    </cfRule>
  </conditionalFormatting>
  <conditionalFormatting sqref="L59">
    <cfRule type="containsBlanks" dxfId="2" priority="3">
      <formula>LEN(TRIM(L59))=0</formula>
    </cfRule>
  </conditionalFormatting>
  <conditionalFormatting sqref="AB59">
    <cfRule type="containsText" dxfId="1" priority="2" operator="containsText" text="х!">
      <formula>NOT(ISERROR(SEARCH("х!",AB59)))</formula>
    </cfRule>
  </conditionalFormatting>
  <conditionalFormatting sqref="AB59">
    <cfRule type="containsBlanks" dxfId="0" priority="1">
      <formula>LEN(TRIM(AB59))=0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2019-04-19T06:47:15Z</dcterms:modified>
</cp:coreProperties>
</file>