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5985" yWindow="0" windowWidth="19320" windowHeight="11910" tabRatio="892"/>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Форма 11" sheetId="24"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ТП'!$A$1:$S$26</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надежность'!$A$1:$Z$33</definedName>
    <definedName name="_xlnm.Print_Area" localSheetId="6">'4. паспортбюджет'!$A$1:$O$19</definedName>
    <definedName name="_xlnm.Print_Area" localSheetId="7">'6.1.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_xlnm.Print_Area" localSheetId="8">'Форма 11'!$A$1:$J$43</definedName>
    <definedName name="ооо" localSheetId="8">#REF!</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B22" i="21"/>
  <c r="AC60" i="19"/>
  <c r="F60"/>
  <c r="AC59"/>
  <c r="F59"/>
  <c r="F58"/>
  <c r="F57"/>
  <c r="F56"/>
  <c r="AA55"/>
  <c r="Z55"/>
  <c r="Y55"/>
  <c r="X55"/>
  <c r="W55"/>
  <c r="V55"/>
  <c r="U55"/>
  <c r="T55"/>
  <c r="S55"/>
  <c r="R55"/>
  <c r="Q55"/>
  <c r="P55"/>
  <c r="O55"/>
  <c r="N55"/>
  <c r="M55"/>
  <c r="K55"/>
  <c r="J55"/>
  <c r="I55"/>
  <c r="H55"/>
  <c r="G55"/>
  <c r="F54"/>
  <c r="F53"/>
  <c r="F52"/>
  <c r="F51"/>
  <c r="F49"/>
  <c r="T48"/>
  <c r="P48"/>
  <c r="AA47"/>
  <c r="Z47"/>
  <c r="Y47"/>
  <c r="W47"/>
  <c r="V47"/>
  <c r="U47"/>
  <c r="T47"/>
  <c r="S47"/>
  <c r="R47"/>
  <c r="Q47"/>
  <c r="P47"/>
  <c r="O47"/>
  <c r="N47"/>
  <c r="M47"/>
  <c r="K47"/>
  <c r="J47"/>
  <c r="I47"/>
  <c r="G47"/>
  <c r="P46"/>
  <c r="F45"/>
  <c r="F44"/>
  <c r="AA39"/>
  <c r="Z39"/>
  <c r="Y39"/>
  <c r="W39"/>
  <c r="V39"/>
  <c r="U39"/>
  <c r="T39"/>
  <c r="S39"/>
  <c r="R39"/>
  <c r="Q39"/>
  <c r="P39"/>
  <c r="O39"/>
  <c r="N39"/>
  <c r="M39"/>
  <c r="L39"/>
  <c r="K39"/>
  <c r="J39"/>
  <c r="I39"/>
  <c r="H39"/>
  <c r="G39"/>
  <c r="AA31"/>
  <c r="Z31"/>
  <c r="Y31"/>
  <c r="X31"/>
  <c r="W31"/>
  <c r="V31"/>
  <c r="U31"/>
  <c r="T31"/>
  <c r="S31"/>
  <c r="R31"/>
  <c r="Q31"/>
  <c r="P31"/>
  <c r="O31"/>
  <c r="N31"/>
  <c r="M31"/>
  <c r="L31"/>
  <c r="K31"/>
  <c r="J31"/>
  <c r="I31"/>
  <c r="H31"/>
  <c r="G31"/>
  <c r="F29"/>
  <c r="L28"/>
  <c r="AB28" s="1"/>
  <c r="F28"/>
  <c r="E28"/>
  <c r="H27"/>
  <c r="H48" s="1"/>
  <c r="H47" s="1"/>
  <c r="F27"/>
  <c r="E27"/>
  <c r="AA26"/>
  <c r="Z26"/>
  <c r="Y26"/>
  <c r="X26"/>
  <c r="X46" s="1"/>
  <c r="W26"/>
  <c r="V26"/>
  <c r="U26"/>
  <c r="T26"/>
  <c r="S26"/>
  <c r="R26"/>
  <c r="Q26"/>
  <c r="P26"/>
  <c r="O26"/>
  <c r="N26"/>
  <c r="M26"/>
  <c r="L26"/>
  <c r="K26"/>
  <c r="J26"/>
  <c r="I26"/>
  <c r="H26"/>
  <c r="G26"/>
  <c r="F26"/>
  <c r="E26"/>
  <c r="C26"/>
  <c r="C48" s="1"/>
  <c r="AB25"/>
  <c r="F25"/>
  <c r="E25"/>
  <c r="F24"/>
  <c r="X23"/>
  <c r="T23"/>
  <c r="P23"/>
  <c r="AB23" s="1"/>
  <c r="E23"/>
  <c r="AA20"/>
  <c r="Z20"/>
  <c r="Y20"/>
  <c r="X20"/>
  <c r="W20"/>
  <c r="V20"/>
  <c r="U20"/>
  <c r="T20"/>
  <c r="S20"/>
  <c r="R20"/>
  <c r="Q20"/>
  <c r="P20"/>
  <c r="O20"/>
  <c r="N20"/>
  <c r="M20"/>
  <c r="L20"/>
  <c r="K20"/>
  <c r="J20"/>
  <c r="I20"/>
  <c r="H20"/>
  <c r="AB20" s="1"/>
  <c r="G20"/>
  <c r="C20"/>
  <c r="E20" s="1"/>
  <c r="H21" i="14"/>
  <c r="G21"/>
  <c r="I21" s="1"/>
  <c r="E48" i="19" l="1"/>
  <c r="F48"/>
  <c r="F47"/>
  <c r="F46"/>
  <c r="X39"/>
  <c r="F23"/>
  <c r="F20" s="1"/>
  <c r="L48"/>
  <c r="L47" s="1"/>
  <c r="AB27"/>
  <c r="AB26" s="1"/>
  <c r="J20" i="17"/>
  <c r="I20"/>
  <c r="G20"/>
  <c r="F20"/>
  <c r="AB48" i="19" l="1"/>
  <c r="X48"/>
  <c r="X47" s="1"/>
  <c r="C21" i="6"/>
  <c r="C21" i="14" l="1"/>
  <c r="E21" s="1"/>
  <c r="J18" i="17" l="1"/>
  <c r="I18"/>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comments1.xml><?xml version="1.0" encoding="utf-8"?>
<comments xmlns="http://schemas.openxmlformats.org/spreadsheetml/2006/main">
  <authors>
    <author>EE_KarmazinaNV</author>
  </authors>
  <commentList>
    <comment ref="B20" authorId="0">
      <text>
        <r>
          <rPr>
            <b/>
            <sz val="9"/>
            <color indexed="81"/>
            <rFont val="Tahoma"/>
            <family val="2"/>
            <charset val="204"/>
          </rPr>
          <t>EE_KarmazinaNV:</t>
        </r>
        <r>
          <rPr>
            <sz val="9"/>
            <color indexed="81"/>
            <rFont val="Tahoma"/>
            <family val="2"/>
            <charset val="204"/>
          </rPr>
          <t xml:space="preserve">
КТП-22 Беломорская
КТП-23 Деповская, Декабристов</t>
        </r>
      </text>
    </comment>
  </commentList>
</comments>
</file>

<file path=xl/sharedStrings.xml><?xml version="1.0" encoding="utf-8"?>
<sst xmlns="http://schemas.openxmlformats.org/spreadsheetml/2006/main" count="3526" uniqueCount="553">
  <si>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</si>
  <si>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</si>
  <si>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</si>
  <si>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</si>
  <si>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</si>
  <si>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</si>
  <si>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</si>
  <si>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</si>
  <si>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</si>
  <si>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</si>
  <si>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</si>
  <si>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</si>
  <si>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</si>
  <si>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</si>
  <si>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</si>
  <si>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</si>
  <si>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</si>
  <si>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</si>
  <si>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</si>
  <si>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</si>
  <si>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</si>
  <si>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</si>
  <si>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</si>
  <si>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</si>
  <si>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</si>
  <si>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</si>
  <si>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</si>
  <si>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</si>
  <si>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</si>
  <si>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</si>
  <si>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</si>
  <si>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</si>
  <si>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</si>
  <si>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</si>
  <si>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</si>
  <si>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</si>
  <si>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</si>
  <si>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</si>
  <si>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</si>
  <si>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</si>
  <si>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</si>
  <si>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</si>
  <si>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</si>
  <si>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</si>
  <si>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</si>
  <si>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</si>
  <si>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</si>
  <si>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</si>
  <si>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</si>
  <si>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</si>
  <si>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</si>
  <si>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</si>
  <si>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</si>
  <si>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</si>
  <si>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</si>
  <si>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</si>
  <si>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</si>
  <si>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</si>
  <si>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</si>
  <si>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</si>
  <si>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</si>
  <si>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</si>
  <si>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</si>
  <si>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</si>
  <si>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</si>
  <si>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</si>
  <si>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</si>
  <si>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</si>
  <si>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</si>
  <si>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</si>
  <si>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</si>
  <si>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</si>
  <si>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</si>
  <si>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</si>
  <si>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</si>
  <si>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</si>
  <si>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</si>
  <si>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</si>
  <si>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</si>
  <si>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</si>
  <si>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</si>
  <si>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</si>
  <si>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</si>
  <si>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</si>
  <si>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</si>
  <si>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</si>
  <si>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</si>
  <si>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</si>
  <si>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</si>
  <si>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</si>
  <si>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</si>
  <si>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</si>
  <si>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</si>
  <si>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</si>
  <si>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</si>
  <si>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</si>
  <si>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</si>
  <si>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</si>
  <si>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</si>
  <si>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</si>
  <si>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</si>
  <si>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</si>
  <si>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</si>
  <si>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</si>
  <si>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</si>
  <si>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</si>
  <si>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</si>
  <si>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</si>
  <si>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</si>
  <si>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</si>
  <si>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</si>
  <si>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</si>
  <si>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</si>
  <si>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</si>
  <si>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</si>
  <si>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</si>
  <si>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</si>
  <si>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</si>
  <si>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</si>
  <si>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</si>
  <si>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</si>
  <si>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</si>
  <si>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</si>
  <si>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</si>
  <si>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</si>
  <si>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</si>
  <si>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</si>
  <si>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</si>
  <si>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</si>
  <si>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</si>
  <si>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</si>
  <si>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</si>
  <si>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</si>
  <si>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</si>
  <si>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</si>
  <si>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</si>
  <si>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</si>
  <si>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</si>
  <si>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</si>
  <si>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</si>
  <si>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</si>
  <si>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</si>
  <si>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</si>
  <si>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</si>
  <si>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</si>
  <si>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</si>
  <si>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</si>
  <si>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</si>
  <si>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</si>
  <si>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</si>
  <si>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</si>
  <si>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</si>
  <si>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</si>
  <si>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</si>
  <si>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</si>
  <si>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</si>
  <si>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</si>
  <si>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</si>
  <si>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</si>
  <si>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</si>
  <si>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</si>
  <si>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</si>
  <si>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</si>
  <si>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</si>
  <si>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</si>
  <si>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</si>
  <si>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</si>
  <si>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</si>
  <si>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</si>
  <si>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</si>
  <si>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</si>
  <si>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</si>
  <si>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</si>
  <si>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</si>
  <si>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</si>
  <si>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</si>
  <si>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</si>
  <si>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</si>
  <si>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</si>
  <si>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</si>
  <si>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</si>
  <si>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</si>
  <si>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</si>
  <si>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</si>
  <si>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</si>
  <si>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</si>
  <si>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</si>
  <si>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</si>
  <si>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</si>
  <si>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</si>
  <si>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</si>
  <si>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</si>
  <si>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</si>
  <si>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</si>
  <si>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</si>
  <si>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</si>
  <si>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</si>
  <si>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</si>
  <si>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</si>
  <si>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</si>
  <si>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</si>
  <si>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</si>
  <si>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</si>
  <si>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</si>
  <si>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</si>
  <si>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</si>
  <si>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</si>
  <si>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</si>
  <si>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</si>
  <si>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</si>
  <si>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</si>
  <si>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</si>
  <si>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</si>
  <si>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</si>
  <si>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</si>
  <si>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</si>
  <si>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</si>
  <si>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</si>
  <si>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</si>
  <si>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</si>
  <si>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</si>
  <si>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</si>
  <si>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</si>
  <si>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</si>
  <si>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</si>
  <si>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</si>
  <si>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</si>
  <si>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</si>
  <si>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</si>
  <si>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</si>
  <si>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</si>
  <si>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</si>
  <si>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</si>
  <si>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</si>
  <si>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</si>
  <si>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</si>
  <si>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</si>
  <si>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</si>
  <si>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</si>
  <si>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</si>
  <si>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</si>
  <si>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</si>
  <si>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</si>
  <si>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</si>
  <si>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</si>
  <si>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</si>
  <si>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</si>
  <si>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</si>
  <si>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</si>
  <si>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</si>
  <si>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</si>
  <si>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</si>
  <si>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</si>
  <si>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</si>
  <si>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</si>
  <si>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</si>
  <si>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</si>
  <si>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</si>
  <si>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</si>
  <si>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</si>
  <si>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</si>
  <si>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</si>
  <si>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</si>
  <si>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</si>
  <si>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</si>
  <si>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</si>
  <si>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</si>
  <si>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</si>
  <si>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</si>
  <si>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</si>
  <si>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</si>
  <si>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</si>
  <si>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</si>
  <si>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</si>
  <si>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</si>
  <si>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</si>
  <si>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</si>
  <si>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</si>
  <si>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</si>
  <si>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</si>
  <si>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</si>
  <si>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</si>
  <si>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</si>
  <si>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</si>
  <si>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</si>
  <si>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</si>
  <si>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</si>
  <si>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</si>
  <si>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</si>
  <si>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</si>
  <si>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</si>
  <si>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</si>
  <si>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</si>
  <si>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</si>
  <si>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</si>
  <si>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</si>
  <si>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</si>
  <si>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</si>
  <si>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</si>
  <si>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</si>
  <si>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</si>
  <si>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</si>
  <si>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</si>
  <si>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</si>
  <si>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</si>
  <si>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</si>
  <si>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</si>
  <si>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</si>
  <si>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</si>
  <si>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</si>
  <si>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</si>
  <si>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</si>
  <si>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</si>
  <si>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</si>
  <si>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</si>
  <si>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</si>
  <si>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</si>
  <si>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</si>
  <si>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</si>
  <si>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</si>
  <si>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</si>
  <si>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</si>
  <si>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</si>
  <si>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</si>
  <si>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</si>
  <si>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</si>
  <si>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</si>
  <si>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</si>
  <si>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</si>
  <si>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</si>
  <si>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</si>
  <si>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</si>
  <si>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</si>
  <si>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</si>
  <si>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</si>
  <si>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</si>
  <si>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</si>
  <si>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</si>
  <si>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</si>
  <si>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</si>
  <si>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</si>
  <si>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</si>
  <si>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</si>
  <si>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</si>
  <si>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</si>
  <si>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</si>
  <si>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</si>
  <si>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</si>
  <si>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</si>
  <si>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</si>
  <si>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</si>
  <si>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</si>
  <si>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</si>
  <si>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</si>
  <si>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</si>
  <si>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</si>
  <si>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</si>
  <si>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</si>
  <si>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</si>
  <si>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</si>
  <si>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</si>
  <si>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</si>
  <si>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</si>
  <si>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</si>
  <si>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</si>
  <si>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</si>
  <si>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</si>
  <si>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</si>
  <si>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</si>
  <si>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</si>
  <si>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</si>
  <si>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</si>
  <si>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</si>
  <si>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</si>
  <si>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</si>
  <si>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</si>
  <si>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</si>
  <si>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</si>
  <si>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</si>
  <si>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</si>
  <si>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</si>
  <si>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</si>
  <si>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</si>
  <si>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</si>
  <si>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</si>
  <si>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</si>
  <si>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</si>
  <si>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</si>
  <si>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</si>
  <si>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</si>
  <si>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</si>
  <si>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</si>
  <si>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</si>
  <si>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</si>
  <si>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</si>
  <si>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</si>
  <si>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</si>
  <si>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</si>
  <si>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</si>
  <si>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</si>
  <si>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</si>
  <si>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</si>
  <si>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</si>
  <si>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</si>
  <si>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</si>
  <si>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</si>
  <si>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</si>
  <si>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</si>
  <si>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</si>
  <si>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</si>
  <si>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</si>
  <si>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</si>
  <si>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</si>
  <si>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</si>
  <si>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</si>
  <si>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</si>
  <si>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</si>
  <si>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</si>
  <si>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</si>
  <si>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</si>
  <si>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</si>
  <si>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</si>
  <si>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</si>
  <si>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</si>
  <si>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</si>
  <si>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</si>
  <si>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</si>
  <si>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</si>
  <si>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</si>
  <si>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</si>
  <si>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</si>
  <si>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</si>
  <si>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</si>
  <si>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</si>
  <si>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</si>
  <si>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</si>
  <si>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</si>
  <si>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</si>
  <si>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</si>
  <si>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</si>
  <si>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</si>
  <si>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</si>
  <si>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</si>
  <si>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</si>
  <si>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</si>
  <si>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</si>
  <si>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</si>
  <si>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</si>
  <si>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</si>
  <si>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</si>
  <si>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</si>
  <si>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</si>
  <si>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</si>
  <si>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</si>
  <si>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</si>
  <si>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</si>
  <si>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</si>
  <si>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</si>
  <si>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</si>
  <si>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</si>
  <si>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</si>
  <si>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</si>
  <si>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</si>
  <si>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</si>
  <si>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</si>
  <si>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</si>
  <si>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</si>
  <si>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</si>
  <si>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</si>
  <si>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</si>
  <si>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</si>
  <si>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</si>
  <si>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</si>
  <si>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</si>
  <si>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</si>
  <si>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</si>
  <si>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</si>
  <si>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</si>
  <si>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</si>
  <si>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</si>
  <si>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01.2018</t>
  </si>
  <si>
    <t>Хабаровский край</t>
  </si>
  <si>
    <t>г. Хабаровск</t>
  </si>
  <si>
    <t>01.2019</t>
  </si>
  <si>
    <t>Хабаровская дистанция электроснабжения - структурное подразделение Дальневосточной дирекции по энергообеспечению</t>
  </si>
  <si>
    <t>не требуется</t>
  </si>
  <si>
    <t>не относится</t>
  </si>
  <si>
    <t>П 2</t>
  </si>
  <si>
    <t>12.2019</t>
  </si>
  <si>
    <t>12.2018</t>
  </si>
  <si>
    <t>1.1.2.2.2  Модернизация, техническое перевооружение линий электропередачи</t>
  </si>
  <si>
    <t>Приложение № 11.1
к Приказу Минэнерго России
от 24.03.2010 № 114</t>
  </si>
  <si>
    <t>Отчетный период</t>
  </si>
  <si>
    <t>по состоянию на</t>
  </si>
  <si>
    <t>№ пункта укрупненного сетевого графика</t>
  </si>
  <si>
    <t>Наименование этапов основных работ
(с учетом подготовительного периода до начала строительства) по общему сетевому графику*</t>
  </si>
  <si>
    <t>Сроки выполнения задач по укрупненному</t>
  </si>
  <si>
    <t>Процент исполнения работ за весь период (%)</t>
  </si>
  <si>
    <t>Причины невыполнения</t>
  </si>
  <si>
    <t>план</t>
  </si>
  <si>
    <t>факт</t>
  </si>
  <si>
    <t>начало</t>
  </si>
  <si>
    <t>окончание</t>
  </si>
  <si>
    <t xml:space="preserve">Предпроектный и проектный этап  </t>
  </si>
  <si>
    <t xml:space="preserve">Получение заявки на ТП </t>
  </si>
  <si>
    <t xml:space="preserve">Разработка и выдача ТУ на ТП </t>
  </si>
  <si>
    <t>Заключение договора на разработку проектной  документации</t>
  </si>
  <si>
    <t xml:space="preserve">Получение положительного заключения государственной экспертизы на проектную документацию
</t>
  </si>
  <si>
    <t>1.6</t>
  </si>
  <si>
    <t xml:space="preserve">Разработка рабочей документации </t>
  </si>
  <si>
    <t xml:space="preserve">Организационный этап  </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</si>
  <si>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</si>
  <si>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</si>
  <si>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</si>
  <si>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</si>
  <si>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</si>
  <si>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Завершение строительства</t>
  </si>
  <si>
    <t>Комплексное опробование оборудования</t>
  </si>
  <si>
    <t>н</t>
  </si>
  <si>
    <t xml:space="preserve"> Получение разрешения на ввод объекта в эксплуатацию</t>
  </si>
  <si>
    <t>Ввод в эксплуатацию объекта сетевого строительства</t>
  </si>
  <si>
    <t>Отчет об исполнении сетевых графиков строительства проекта  "Техническое перевооружение объекта "Воздушная линия 0,4кВ" от КТП-23 г.Хабаровск
(представляется ежеквартально)</t>
  </si>
  <si>
    <t>4й квартал 2017 года</t>
  </si>
  <si>
    <t>10.01.2018 года</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</si>
  <si>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</si>
  <si>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</si>
  <si>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</si>
  <si>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Диспетчерское наименование трансформаторной или иной подстанции </t>
  </si>
  <si>
    <t>Обеспечение надежности электроснабжения  потребителей и улучшение технического состояния ЛЭП</t>
  </si>
  <si>
    <t>Описание состава объектов инвестиционной деятельности их количества и характеристик в отношении каждого такого объекта</t>
  </si>
  <si>
    <t>Хабаровский край, г. Хабаровск</t>
  </si>
  <si>
    <t xml:space="preserve"> ПС Эмальзавод</t>
  </si>
  <si>
    <t>В результате технического перевооружения будет произведена замена кабеля на кабель большего сечения, что позволит увеличить срок службы электрооборудования, пропускную способность КЛ, снизить эксплуатационные и ремонтные затраты, повысить безопасность работ и населения, улучшить надежность и качество предоставляемых услуг потребителям.</t>
  </si>
  <si>
    <t>Подземный</t>
  </si>
  <si>
    <t>Уменьшение недоотпуска электроэнергии потребителям во время инцендентов, ведущих к отключению КЛ</t>
  </si>
  <si>
    <t>Проектом предусматривается замена участков КЛ, включающая в себя:                                                                                                                  1. Разработка ПСД,                                                                                                           2. СМР, ввод в эксплуатацию</t>
  </si>
  <si>
    <t>J_ДВОСТ-273</t>
  </si>
  <si>
    <t>Техническое перевооружение объекта  "Кабельная линия -6кВ фидер 8" П-41- оп.1 в сторону ТП-13</t>
  </si>
  <si>
    <t>КЛ-6 кВ фидер №8 ТП-41 - ТП-13</t>
  </si>
  <si>
    <t>Кабельная линия 6кВ фидер №8 ТП-41- оп.1 в сторону ТП-13</t>
  </si>
  <si>
    <t>ААБл 3х120</t>
  </si>
  <si>
    <t>ААБл 3Х185</t>
  </si>
  <si>
    <t>Акт № б/н от 05.10.2018г., Хабаровская дистанция электроснабжения</t>
  </si>
  <si>
    <t>Техническое перевооружение с заменой КЛ малого сечения ААБл 3Х120 на ААБл 3х185 мм 0,2 км.</t>
  </si>
  <si>
    <t>Кабельная линия 6кВ фидер №8 ТП-41- оп.1 в сторону ТП-13, находится в эксплуатации с 2002 года, выполнена кабелем ААБл  3х120 мм, не соответствует нагрузкам.  Необходима замена кабеля, который не соответствует технической политике ОАО "РЖД", замена кабеля протяженностью 0,2 км (уточняется при разработке ПД)</t>
  </si>
  <si>
    <t xml:space="preserve"> по состоянию на 01.01.2019</t>
  </si>
  <si>
    <t>по состоянию на 01.01.2020</t>
  </si>
  <si>
    <t>Другое3)</t>
  </si>
  <si>
    <t>другое3)</t>
  </si>
  <si>
    <t>КЛ</t>
  </si>
  <si>
    <t>Год раскрытия информации: 2019 год</t>
  </si>
  <si>
    <t>1.Замещение (обновление) электрической сети/</t>
  </si>
  <si>
    <t xml:space="preserve">План 2019 года </t>
  </si>
</sst>
</file>

<file path=xl/styles.xml><?xml version="1.0" encoding="utf-8"?>
<styleSheet xmlns="http://schemas.openxmlformats.org/spreadsheetml/2006/main">
  <numFmts count="13">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 numFmtId="174" formatCode="h:mm;@"/>
    <numFmt numFmtId="175" formatCode="0.00000"/>
  </numFmts>
  <fonts count="10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
      <sz val="10"/>
      <color theme="1"/>
      <name val="Times New Roman"/>
      <family val="1"/>
      <charset val="204"/>
    </font>
    <font>
      <sz val="11"/>
      <color theme="1"/>
      <name val="Symbol"/>
      <family val="1"/>
      <charset val="2"/>
    </font>
    <font>
      <vertAlign val="superscript"/>
      <sz val="11"/>
      <color theme="1"/>
      <name val="Calibri"/>
      <family val="2"/>
      <charset val="204"/>
      <scheme val="minor"/>
    </font>
    <font>
      <sz val="9"/>
      <name val="Times New Roman"/>
      <family val="1"/>
      <charset val="204"/>
    </font>
    <font>
      <sz val="8"/>
      <name val="Times New Roman"/>
      <family val="1"/>
      <charset val="204"/>
    </font>
    <font>
      <b/>
      <sz val="7"/>
      <name val="Times New Roman"/>
      <family val="1"/>
      <charset val="204"/>
    </font>
    <font>
      <sz val="7"/>
      <name val="Times New Roman"/>
      <family val="1"/>
      <charset val="204"/>
    </font>
    <font>
      <b/>
      <sz val="9"/>
      <color indexed="81"/>
      <name val="Tahoma"/>
      <family val="2"/>
      <charset val="204"/>
    </font>
    <font>
      <sz val="9"/>
      <color indexed="81"/>
      <name val="Tahoma"/>
      <family val="2"/>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46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0" fillId="0" borderId="1" xfId="45"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173" fontId="37"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80"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0" fontId="85" fillId="0" borderId="9" xfId="49" applyFont="1" applyBorder="1" applyAlignment="1">
      <alignment horizontal="center" vertical="center"/>
    </xf>
    <xf numFmtId="0" fontId="85" fillId="0" borderId="0" xfId="49" applyFont="1"/>
    <xf numFmtId="1" fontId="85"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5" fillId="25" borderId="1" xfId="49" applyNumberFormat="1" applyFont="1" applyFill="1" applyBorder="1" applyAlignment="1">
      <alignment horizontal="center" vertical="center"/>
    </xf>
    <xf numFmtId="171" fontId="85" fillId="25" borderId="1" xfId="49" applyNumberFormat="1" applyFont="1" applyFill="1" applyBorder="1" applyAlignment="1">
      <alignment horizontal="center" vertical="center"/>
    </xf>
    <xf numFmtId="14" fontId="85"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39" xfId="2" applyFont="1" applyFill="1" applyBorder="1" applyAlignment="1">
      <alignment horizontal="center" vertical="center"/>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1" xfId="1"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1" fontId="39" fillId="0" borderId="1" xfId="0" applyNumberFormat="1" applyFont="1" applyFill="1" applyBorder="1" applyAlignment="1">
      <alignment horizontal="center" vertical="center" wrapText="1"/>
    </xf>
    <xf numFmtId="174" fontId="39" fillId="0" borderId="1" xfId="0" applyNumberFormat="1" applyFont="1" applyFill="1" applyBorder="1" applyAlignment="1">
      <alignment horizontal="center" vertical="center" wrapText="1"/>
    </xf>
    <xf numFmtId="2" fontId="0" fillId="0" borderId="1" xfId="0" applyNumberFormat="1" applyBorder="1" applyAlignment="1">
      <alignment horizontal="center" vertical="center"/>
    </xf>
    <xf numFmtId="0" fontId="0" fillId="0" borderId="1" xfId="0" applyBorder="1" applyAlignment="1">
      <alignment horizontal="center" vertical="center"/>
    </xf>
    <xf numFmtId="1" fontId="39" fillId="0" borderId="4" xfId="0" applyNumberFormat="1" applyFont="1" applyFill="1" applyBorder="1" applyAlignment="1">
      <alignment horizontal="center" vertical="center" wrapText="1"/>
    </xf>
    <xf numFmtId="0" fontId="0" fillId="0" borderId="1" xfId="0" applyBorder="1"/>
    <xf numFmtId="14" fontId="39" fillId="0" borderId="1" xfId="0" applyNumberFormat="1" applyFont="1" applyFill="1" applyBorder="1" applyAlignment="1">
      <alignment horizontal="center" vertical="center" wrapText="1"/>
    </xf>
    <xf numFmtId="14" fontId="92" fillId="0" borderId="1" xfId="0" applyNumberFormat="1" applyFont="1" applyFill="1" applyBorder="1" applyAlignment="1">
      <alignment horizontal="center" vertical="center" wrapText="1"/>
    </xf>
    <xf numFmtId="20" fontId="0" fillId="0" borderId="1" xfId="0" applyNumberFormat="1" applyBorder="1" applyAlignment="1">
      <alignment horizontal="center" vertical="center"/>
    </xf>
    <xf numFmtId="1" fontId="0" fillId="0" borderId="1" xfId="0" applyNumberFormat="1" applyBorder="1" applyAlignment="1">
      <alignment horizontal="center" vertical="center"/>
    </xf>
    <xf numFmtId="0" fontId="0" fillId="0" borderId="1" xfId="0" applyBorder="1" applyAlignment="1">
      <alignment horizontal="center"/>
    </xf>
    <xf numFmtId="175" fontId="0" fillId="0" borderId="1" xfId="0" applyNumberFormat="1" applyBorder="1" applyAlignment="1">
      <alignment vertical="center"/>
    </xf>
    <xf numFmtId="0" fontId="0" fillId="0" borderId="1" xfId="0" applyFont="1"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0" fontId="0" fillId="0" borderId="1" xfId="0" applyFill="1" applyBorder="1" applyAlignment="1">
      <alignment wrapText="1"/>
    </xf>
    <xf numFmtId="0" fontId="2" fillId="0" borderId="4" xfId="0" applyFont="1" applyBorder="1" applyAlignment="1">
      <alignment horizontal="center" vertical="center"/>
    </xf>
    <xf numFmtId="0" fontId="0" fillId="0" borderId="1" xfId="0" applyFill="1" applyBorder="1" applyAlignment="1">
      <alignment horizontal="center" vertical="center"/>
    </xf>
    <xf numFmtId="0" fontId="0" fillId="0" borderId="1" xfId="0" applyFill="1" applyBorder="1"/>
    <xf numFmtId="2" fontId="92" fillId="0" borderId="1" xfId="0" applyNumberFormat="1" applyFont="1" applyFill="1" applyBorder="1" applyAlignment="1">
      <alignment horizontal="center" vertical="center"/>
    </xf>
    <xf numFmtId="0" fontId="92" fillId="0" borderId="1" xfId="0" applyFont="1" applyFill="1" applyBorder="1" applyAlignment="1">
      <alignment horizontal="center" vertical="center"/>
    </xf>
    <xf numFmtId="14" fontId="2" fillId="0" borderId="1" xfId="0" applyNumberFormat="1" applyFont="1" applyFill="1" applyBorder="1" applyAlignment="1">
      <alignment horizontal="center" vertical="center"/>
    </xf>
    <xf numFmtId="20" fontId="0" fillId="0" borderId="1" xfId="0" applyNumberFormat="1" applyFill="1" applyBorder="1" applyAlignment="1">
      <alignment horizontal="center" vertical="center"/>
    </xf>
    <xf numFmtId="0" fontId="7" fillId="0" borderId="1" xfId="0" applyFont="1" applyFill="1" applyBorder="1" applyAlignment="1">
      <alignment horizontal="center" vertical="center"/>
    </xf>
    <xf numFmtId="0" fontId="0" fillId="0" borderId="1" xfId="0" applyFill="1" applyBorder="1" applyAlignment="1">
      <alignment horizontal="center"/>
    </xf>
    <xf numFmtId="1" fontId="0" fillId="0" borderId="1" xfId="0" applyNumberFormat="1" applyFill="1" applyBorder="1" applyAlignment="1">
      <alignment horizontal="center" vertical="center"/>
    </xf>
    <xf numFmtId="14" fontId="0" fillId="0" borderId="1" xfId="0" applyNumberFormat="1" applyFill="1" applyBorder="1" applyAlignment="1">
      <alignment horizontal="center" vertical="center"/>
    </xf>
    <xf numFmtId="2" fontId="0" fillId="0" borderId="1" xfId="0" applyNumberFormat="1" applyFill="1" applyBorder="1" applyAlignment="1">
      <alignment horizontal="center" vertical="center"/>
    </xf>
    <xf numFmtId="0" fontId="36" fillId="0" borderId="0" xfId="1" applyFont="1" applyFill="1" applyAlignment="1">
      <alignment vertical="center"/>
    </xf>
    <xf numFmtId="0" fontId="79" fillId="0" borderId="0" xfId="932" applyFont="1" applyFill="1" applyAlignment="1"/>
    <xf numFmtId="0" fontId="79" fillId="0" borderId="0" xfId="2" applyFont="1" applyFill="1"/>
    <xf numFmtId="0" fontId="79" fillId="0" borderId="0" xfId="2" applyFont="1" applyFill="1" applyAlignment="1"/>
    <xf numFmtId="0" fontId="49" fillId="0" borderId="0" xfId="2" applyFont="1" applyFill="1"/>
    <xf numFmtId="0" fontId="37" fillId="0" borderId="0" xfId="2" applyFont="1" applyFill="1"/>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9" xfId="2" applyFont="1" applyFill="1" applyBorder="1" applyAlignment="1">
      <alignment horizontal="center" vertical="center" wrapText="1"/>
    </xf>
    <xf numFmtId="173" fontId="11" fillId="0" borderId="0" xfId="2" applyNumberFormat="1" applyFont="1" applyFill="1"/>
    <xf numFmtId="0" fontId="2" fillId="0" borderId="1" xfId="0" applyFont="1" applyFill="1" applyBorder="1" applyAlignment="1">
      <alignment horizontal="center" vertical="center" wrapText="1"/>
    </xf>
    <xf numFmtId="0" fontId="7" fillId="0" borderId="29" xfId="66" applyFont="1" applyFill="1" applyBorder="1" applyAlignment="1">
      <alignment horizontal="center" vertical="center" wrapText="1"/>
    </xf>
    <xf numFmtId="0" fontId="48" fillId="0" borderId="1" xfId="1" applyFont="1"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25" borderId="33" xfId="66" applyFont="1" applyFill="1" applyBorder="1" applyAlignment="1">
      <alignment horizontal="center" vertical="center" wrapText="1"/>
    </xf>
    <xf numFmtId="0" fontId="77" fillId="0" borderId="0" xfId="466" applyFont="1"/>
    <xf numFmtId="0" fontId="95" fillId="0" borderId="0" xfId="466" applyFont="1" applyAlignment="1">
      <alignment wrapText="1"/>
    </xf>
    <xf numFmtId="0" fontId="96" fillId="0" borderId="0" xfId="466" applyFont="1"/>
    <xf numFmtId="0" fontId="37" fillId="0" borderId="0" xfId="466" applyFont="1"/>
    <xf numFmtId="0" fontId="95" fillId="0" borderId="0" xfId="466" applyFont="1"/>
    <xf numFmtId="0" fontId="39" fillId="0" borderId="0" xfId="466" applyFont="1"/>
    <xf numFmtId="49" fontId="39" fillId="0" borderId="0" xfId="466" applyNumberFormat="1" applyFont="1" applyBorder="1" applyAlignment="1">
      <alignment horizontal="center"/>
    </xf>
    <xf numFmtId="0" fontId="39" fillId="0" borderId="0" xfId="466" applyFont="1" applyBorder="1" applyAlignment="1">
      <alignment horizontal="right"/>
    </xf>
    <xf numFmtId="0" fontId="98" fillId="0" borderId="0" xfId="466" applyFont="1"/>
    <xf numFmtId="0" fontId="97" fillId="0" borderId="4" xfId="466" applyFont="1" applyBorder="1" applyAlignment="1">
      <alignment horizontal="center" vertical="center"/>
    </xf>
    <xf numFmtId="0" fontId="97" fillId="0" borderId="53" xfId="466" applyFont="1" applyBorder="1" applyAlignment="1">
      <alignment horizontal="center" vertical="center"/>
    </xf>
    <xf numFmtId="0" fontId="97" fillId="0" borderId="54" xfId="466" applyFont="1" applyBorder="1" applyAlignment="1">
      <alignment horizontal="center" vertical="center"/>
    </xf>
    <xf numFmtId="0" fontId="97" fillId="0" borderId="0" xfId="466" applyFont="1"/>
    <xf numFmtId="49" fontId="97" fillId="0" borderId="26" xfId="466" applyNumberFormat="1" applyFont="1" applyBorder="1" applyAlignment="1">
      <alignment horizontal="center" vertical="center"/>
    </xf>
    <xf numFmtId="0" fontId="97" fillId="0" borderId="25" xfId="466" applyFont="1" applyBorder="1" applyAlignment="1">
      <alignment horizontal="left" vertical="center" wrapText="1"/>
    </xf>
    <xf numFmtId="49" fontId="97" fillId="0" borderId="25" xfId="466" applyNumberFormat="1" applyFont="1" applyBorder="1" applyAlignment="1">
      <alignment horizontal="center" vertical="center"/>
    </xf>
    <xf numFmtId="1" fontId="97" fillId="0" borderId="25" xfId="466" applyNumberFormat="1" applyFont="1" applyBorder="1" applyAlignment="1">
      <alignment horizontal="center" vertical="center"/>
    </xf>
    <xf numFmtId="0" fontId="97" fillId="0" borderId="25" xfId="466" applyFont="1" applyBorder="1" applyAlignment="1">
      <alignment horizontal="center" vertical="center"/>
    </xf>
    <xf numFmtId="0" fontId="97" fillId="0" borderId="25" xfId="466" applyFont="1" applyBorder="1" applyAlignment="1">
      <alignment horizontal="center" vertical="center" wrapText="1"/>
    </xf>
    <xf numFmtId="49" fontId="97" fillId="0" borderId="24" xfId="466" applyNumberFormat="1" applyFont="1" applyBorder="1" applyAlignment="1">
      <alignment horizontal="center" vertical="center"/>
    </xf>
    <xf numFmtId="0" fontId="97" fillId="0" borderId="1" xfId="466" applyFont="1" applyBorder="1" applyAlignment="1">
      <alignment horizontal="left" vertical="center" wrapText="1"/>
    </xf>
    <xf numFmtId="49" fontId="97" fillId="0" borderId="1" xfId="466" applyNumberFormat="1" applyFont="1" applyBorder="1" applyAlignment="1">
      <alignment horizontal="center" vertical="center"/>
    </xf>
    <xf numFmtId="1" fontId="97" fillId="0" borderId="1" xfId="466" applyNumberFormat="1" applyFont="1" applyBorder="1" applyAlignment="1">
      <alignment horizontal="center" vertical="center"/>
    </xf>
    <xf numFmtId="0" fontId="97" fillId="0" borderId="1" xfId="466" applyFont="1" applyBorder="1" applyAlignment="1">
      <alignment horizontal="center" vertical="center"/>
    </xf>
    <xf numFmtId="0" fontId="97" fillId="0" borderId="1" xfId="466" applyFont="1" applyBorder="1" applyAlignment="1">
      <alignment horizontal="center" vertical="center" wrapText="1"/>
    </xf>
    <xf numFmtId="0" fontId="97" fillId="0" borderId="1" xfId="466" applyFont="1" applyBorder="1" applyAlignment="1">
      <alignment wrapText="1"/>
    </xf>
    <xf numFmtId="49" fontId="97" fillId="0" borderId="23" xfId="466" applyNumberFormat="1" applyFont="1" applyBorder="1" applyAlignment="1">
      <alignment horizontal="center" vertical="center"/>
    </xf>
    <xf numFmtId="0" fontId="97" fillId="0" borderId="22" xfId="466" applyFont="1" applyBorder="1" applyAlignment="1">
      <alignment wrapText="1"/>
    </xf>
    <xf numFmtId="49" fontId="97" fillId="0" borderId="22" xfId="466" applyNumberFormat="1" applyFont="1" applyBorder="1" applyAlignment="1">
      <alignment horizontal="center" vertical="center"/>
    </xf>
    <xf numFmtId="1" fontId="97" fillId="0" borderId="22" xfId="466" applyNumberFormat="1" applyFont="1" applyBorder="1" applyAlignment="1">
      <alignment horizontal="center" vertical="center"/>
    </xf>
    <xf numFmtId="0" fontId="97" fillId="0" borderId="22" xfId="466" applyFont="1" applyBorder="1" applyAlignment="1">
      <alignment horizontal="center" vertical="center"/>
    </xf>
    <xf numFmtId="0" fontId="97" fillId="0" borderId="22" xfId="466" applyFont="1" applyBorder="1" applyAlignment="1">
      <alignment horizontal="center" vertical="center" wrapText="1"/>
    </xf>
    <xf numFmtId="0" fontId="9" fillId="24" borderId="0" xfId="1" applyFont="1" applyFill="1" applyAlignment="1">
      <alignment vertical="center"/>
    </xf>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172" fontId="7" fillId="24" borderId="31" xfId="66" applyNumberFormat="1" applyFont="1" applyFill="1" applyBorder="1" applyAlignment="1">
      <alignment horizontal="center" vertical="center" wrapText="1"/>
    </xf>
    <xf numFmtId="0" fontId="3" fillId="24" borderId="0" xfId="1" applyFill="1" applyBorder="1"/>
    <xf numFmtId="0" fontId="3" fillId="24" borderId="0" xfId="1" applyFill="1"/>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172" fontId="7" fillId="24" borderId="30" xfId="66" applyNumberFormat="1" applyFont="1" applyFill="1" applyBorder="1" applyAlignment="1">
      <alignment horizontal="center" vertical="center" wrapText="1"/>
    </xf>
    <xf numFmtId="0" fontId="11" fillId="24" borderId="0" xfId="61" applyFont="1" applyFill="1" applyAlignment="1">
      <alignment horizontal="left"/>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173" fontId="7" fillId="24" borderId="1" xfId="1" applyNumberFormat="1" applyFont="1" applyFill="1" applyBorder="1" applyAlignment="1">
      <alignment horizontal="center" vertical="center" wrapText="1"/>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7" fillId="24" borderId="1" xfId="0" applyFont="1" applyFill="1" applyBorder="1" applyAlignment="1">
      <alignment horizontal="center"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7" fillId="0" borderId="19" xfId="1" applyFont="1" applyBorder="1" applyAlignment="1">
      <alignment vertical="center"/>
    </xf>
    <xf numFmtId="0" fontId="54" fillId="0" borderId="0" xfId="1" applyFont="1" applyAlignment="1">
      <alignment horizontal="center" vertical="center"/>
    </xf>
    <xf numFmtId="49" fontId="11" fillId="0" borderId="0" xfId="61" applyNumberFormat="1" applyFont="1" applyBorder="1" applyAlignment="1">
      <alignment horizontal="left" vertical="top"/>
    </xf>
    <xf numFmtId="0" fontId="49" fillId="0" borderId="1" xfId="61" applyFont="1" applyFill="1" applyBorder="1" applyAlignment="1">
      <alignment horizontal="center" vertical="center" wrapText="1"/>
    </xf>
    <xf numFmtId="0" fontId="49" fillId="0" borderId="1" xfId="61" applyFont="1" applyBorder="1" applyAlignment="1">
      <alignment horizontal="center" vertical="center"/>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9" xfId="61" applyFont="1" applyBorder="1" applyAlignment="1">
      <alignment horizontal="center" vertical="center" wrapText="1"/>
    </xf>
    <xf numFmtId="0" fontId="49" fillId="0" borderId="5"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3"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37" fillId="0" borderId="0" xfId="466" applyFont="1" applyAlignment="1">
      <alignment horizontal="center" wrapText="1"/>
    </xf>
    <xf numFmtId="0" fontId="97" fillId="0" borderId="47" xfId="466" applyFont="1" applyBorder="1" applyAlignment="1">
      <alignment horizontal="center" vertical="center" wrapText="1"/>
    </xf>
    <xf numFmtId="0" fontId="97" fillId="0" borderId="51" xfId="466" applyFont="1" applyBorder="1" applyAlignment="1">
      <alignment horizontal="center" vertical="center" wrapText="1"/>
    </xf>
    <xf numFmtId="0" fontId="97" fillId="0" borderId="52" xfId="466" applyFont="1" applyBorder="1" applyAlignment="1">
      <alignment horizontal="center" vertical="center" wrapText="1"/>
    </xf>
    <xf numFmtId="0" fontId="97" fillId="0" borderId="48" xfId="466" applyFont="1" applyBorder="1" applyAlignment="1">
      <alignment horizontal="center" vertical="center" wrapText="1"/>
    </xf>
    <xf numFmtId="0" fontId="97" fillId="0" borderId="38" xfId="466" applyFont="1" applyBorder="1" applyAlignment="1">
      <alignment horizontal="center" vertical="center" wrapText="1"/>
    </xf>
    <xf numFmtId="0" fontId="97" fillId="0" borderId="21" xfId="466" applyFont="1" applyBorder="1" applyAlignment="1">
      <alignment horizontal="center" vertical="center" wrapText="1"/>
    </xf>
    <xf numFmtId="0" fontId="97" fillId="0" borderId="49" xfId="466" applyFont="1" applyBorder="1" applyAlignment="1">
      <alignment horizontal="center" vertical="center"/>
    </xf>
    <xf numFmtId="0" fontId="97" fillId="0" borderId="50" xfId="466" applyFont="1" applyBorder="1" applyAlignment="1">
      <alignment horizontal="center" vertical="center"/>
    </xf>
    <xf numFmtId="0" fontId="97" fillId="0" borderId="4" xfId="466" applyFont="1" applyBorder="1" applyAlignment="1">
      <alignment horizontal="center" vertical="center"/>
    </xf>
    <xf numFmtId="0" fontId="97" fillId="0" borderId="6" xfId="466" applyFont="1" applyBorder="1" applyAlignment="1">
      <alignment horizontal="center" vertical="center"/>
    </xf>
    <xf numFmtId="0" fontId="7" fillId="0" borderId="0" xfId="1" applyFont="1" applyFill="1" applyAlignment="1">
      <alignment horizontal="center" vertical="center"/>
    </xf>
    <xf numFmtId="0" fontId="36"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79" fillId="0" borderId="9" xfId="2" applyFont="1" applyFill="1" applyBorder="1" applyAlignment="1">
      <alignment horizontal="center" vertical="center" wrapText="1"/>
    </xf>
    <xf numFmtId="0" fontId="79" fillId="0" borderId="5" xfId="2" applyFont="1" applyFill="1" applyBorder="1" applyAlignment="1">
      <alignment horizontal="center" vertical="center" wrapText="1"/>
    </xf>
    <xf numFmtId="0" fontId="79" fillId="0" borderId="2" xfId="2" applyFont="1" applyFill="1" applyBorder="1" applyAlignment="1">
      <alignment horizontal="center" vertical="center" wrapText="1"/>
    </xf>
    <xf numFmtId="0" fontId="79" fillId="0" borderId="1" xfId="2" applyFont="1" applyFill="1" applyBorder="1" applyAlignment="1">
      <alignment horizontal="center" vertical="center" wrapText="1"/>
    </xf>
    <xf numFmtId="0" fontId="79" fillId="0" borderId="1" xfId="2" applyFont="1" applyFill="1" applyBorder="1" applyAlignment="1">
      <alignment horizontal="center" vertical="center"/>
    </xf>
    <xf numFmtId="0" fontId="79" fillId="0" borderId="4" xfId="932" applyFont="1" applyFill="1" applyBorder="1" applyAlignment="1">
      <alignment horizontal="center" vertical="center"/>
    </xf>
    <xf numFmtId="0" fontId="79" fillId="0" borderId="6" xfId="932" applyFont="1" applyFill="1" applyBorder="1" applyAlignment="1">
      <alignment horizontal="center" vertical="center"/>
    </xf>
    <xf numFmtId="0" fontId="79" fillId="0" borderId="8" xfId="932" applyFont="1" applyFill="1" applyBorder="1" applyAlignment="1">
      <alignment horizontal="center" vertical="center" wrapText="1"/>
    </xf>
    <xf numFmtId="0" fontId="79" fillId="0" borderId="37" xfId="932" applyFont="1" applyFill="1" applyBorder="1" applyAlignment="1">
      <alignment horizontal="center" vertical="center" wrapText="1"/>
    </xf>
    <xf numFmtId="0" fontId="79" fillId="0" borderId="21" xfId="932" applyFont="1" applyFill="1" applyBorder="1" applyAlignment="1">
      <alignment horizontal="center" vertical="center" wrapText="1"/>
    </xf>
    <xf numFmtId="0" fontId="79" fillId="0" borderId="19" xfId="93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6" fillId="0" borderId="19" xfId="49" applyFont="1" applyFill="1" applyBorder="1" applyAlignment="1">
      <alignment horizontal="center" vertical="center"/>
    </xf>
    <xf numFmtId="0" fontId="82" fillId="0" borderId="9" xfId="49" applyFont="1" applyFill="1" applyBorder="1" applyAlignment="1">
      <alignment horizontal="center" vertical="center" wrapText="1"/>
    </xf>
    <xf numFmtId="0" fontId="82" fillId="0" borderId="5"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82" fillId="0" borderId="1" xfId="49" applyFont="1" applyFill="1" applyBorder="1" applyAlignment="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83" fillId="0" borderId="1" xfId="49" applyFont="1" applyFill="1" applyBorder="1" applyAlignment="1" applyProtection="1">
      <alignment horizontal="center" vertical="center" wrapText="1"/>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88" fillId="0" borderId="39" xfId="0" applyFont="1" applyBorder="1" applyAlignment="1">
      <alignment horizontal="center" vertical="center" wrapText="1"/>
    </xf>
    <xf numFmtId="0" fontId="0" fillId="0" borderId="39" xfId="0"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20">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tabSelected="1" view="pageBreakPreview" zoomScale="70" zoomScaleSheetLayoutView="70" workbookViewId="0">
      <selection activeCell="E30" sqref="E30"/>
    </sheetView>
  </sheetViews>
  <sheetFormatPr defaultColWidth="9.140625" defaultRowHeight="15"/>
  <cols>
    <col min="1" max="1" width="6.140625" style="1" customWidth="1"/>
    <col min="2" max="2" width="65.85546875" style="1" customWidth="1"/>
    <col min="3" max="3" width="80.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320" t="s">
        <v>550</v>
      </c>
      <c r="B1" s="320"/>
      <c r="C1" s="320"/>
      <c r="D1" s="64"/>
      <c r="E1" s="64"/>
      <c r="F1" s="64"/>
      <c r="G1" s="64"/>
      <c r="H1" s="64"/>
      <c r="I1" s="64"/>
      <c r="J1" s="64"/>
    </row>
    <row r="2" spans="1:22" s="10" customFormat="1" ht="18.75">
      <c r="A2" s="15"/>
      <c r="F2" s="14"/>
      <c r="G2" s="14"/>
      <c r="H2" s="13"/>
    </row>
    <row r="3" spans="1:22" s="10" customFormat="1" ht="18.75">
      <c r="A3" s="323" t="s">
        <v>9</v>
      </c>
      <c r="B3" s="323"/>
      <c r="C3" s="323"/>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324" t="s">
        <v>524</v>
      </c>
      <c r="B5" s="324"/>
      <c r="C5" s="324"/>
      <c r="D5" s="6"/>
      <c r="E5" s="6"/>
      <c r="F5" s="6"/>
      <c r="G5" s="6"/>
      <c r="H5" s="6"/>
      <c r="I5" s="11"/>
      <c r="J5" s="11"/>
      <c r="K5" s="11"/>
      <c r="L5" s="11"/>
      <c r="M5" s="11"/>
      <c r="N5" s="11"/>
      <c r="O5" s="11"/>
      <c r="P5" s="11"/>
      <c r="Q5" s="11"/>
      <c r="R5" s="11"/>
      <c r="S5" s="11"/>
      <c r="T5" s="11"/>
      <c r="U5" s="11"/>
      <c r="V5" s="11"/>
    </row>
    <row r="6" spans="1:22" s="10" customFormat="1" ht="18.75">
      <c r="A6" s="321" t="s">
        <v>8</v>
      </c>
      <c r="B6" s="321"/>
      <c r="C6" s="321"/>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325" t="s">
        <v>536</v>
      </c>
      <c r="B8" s="325"/>
      <c r="C8" s="325"/>
      <c r="D8" s="6"/>
      <c r="E8" s="6"/>
      <c r="F8" s="6"/>
      <c r="G8" s="6"/>
      <c r="H8" s="6"/>
      <c r="I8" s="11"/>
      <c r="J8" s="11"/>
      <c r="K8" s="11"/>
      <c r="L8" s="11"/>
      <c r="M8" s="11"/>
      <c r="N8" s="11"/>
      <c r="O8" s="11"/>
      <c r="P8" s="11"/>
      <c r="Q8" s="11"/>
      <c r="R8" s="11"/>
      <c r="S8" s="11"/>
      <c r="T8" s="11"/>
      <c r="U8" s="11"/>
      <c r="V8" s="11"/>
    </row>
    <row r="9" spans="1:22" s="10" customFormat="1" ht="18.75">
      <c r="A9" s="321" t="s">
        <v>7</v>
      </c>
      <c r="B9" s="321"/>
      <c r="C9" s="321"/>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28.5" customHeight="1">
      <c r="A11" s="326" t="s">
        <v>537</v>
      </c>
      <c r="B11" s="326"/>
      <c r="C11" s="326"/>
      <c r="D11" s="293"/>
      <c r="E11" s="293"/>
      <c r="F11" s="293"/>
      <c r="G11" s="293"/>
      <c r="H11" s="293"/>
      <c r="I11" s="293"/>
      <c r="J11" s="293"/>
      <c r="K11" s="293"/>
      <c r="L11" s="293"/>
      <c r="M11" s="293"/>
      <c r="N11" s="293"/>
      <c r="O11" s="293"/>
      <c r="P11" s="293"/>
      <c r="Q11" s="293"/>
      <c r="R11" s="293"/>
      <c r="S11" s="293"/>
      <c r="T11" s="293"/>
      <c r="U11" s="293"/>
      <c r="V11" s="293"/>
    </row>
    <row r="12" spans="1:22" s="2" customFormat="1" ht="15" customHeight="1">
      <c r="A12" s="321" t="s">
        <v>5</v>
      </c>
      <c r="B12" s="321"/>
      <c r="C12" s="321"/>
      <c r="D12" s="4"/>
      <c r="E12" s="4"/>
      <c r="F12" s="4"/>
      <c r="G12" s="4"/>
      <c r="H12" s="4"/>
      <c r="I12" s="4"/>
      <c r="J12" s="4"/>
      <c r="K12" s="4"/>
      <c r="L12" s="4"/>
      <c r="M12" s="4"/>
      <c r="N12" s="4"/>
      <c r="O12" s="4"/>
      <c r="P12" s="4"/>
      <c r="Q12" s="4"/>
      <c r="R12" s="4"/>
      <c r="S12" s="4"/>
      <c r="T12" s="4"/>
      <c r="U12" s="4"/>
      <c r="V12" s="4"/>
    </row>
    <row r="13" spans="1:22" s="2" customFormat="1" ht="18.75">
      <c r="A13" s="103"/>
      <c r="B13" s="103"/>
      <c r="C13" s="103"/>
      <c r="D13" s="3"/>
      <c r="E13" s="3"/>
      <c r="F13" s="3"/>
      <c r="G13" s="3"/>
      <c r="H13" s="3"/>
      <c r="I13" s="3"/>
      <c r="J13" s="3"/>
      <c r="K13" s="3"/>
      <c r="L13" s="3"/>
      <c r="M13" s="3"/>
      <c r="N13" s="3"/>
      <c r="O13" s="3"/>
      <c r="P13" s="3"/>
      <c r="Q13" s="3"/>
      <c r="R13" s="3"/>
      <c r="S13" s="3"/>
    </row>
    <row r="14" spans="1:22" s="2" customFormat="1" ht="15" customHeight="1">
      <c r="A14" s="322" t="s">
        <v>217</v>
      </c>
      <c r="B14" s="322"/>
      <c r="C14" s="322"/>
      <c r="D14" s="5"/>
      <c r="E14" s="5"/>
      <c r="F14" s="5"/>
      <c r="G14" s="5"/>
      <c r="H14" s="5"/>
      <c r="I14" s="5"/>
      <c r="J14" s="5"/>
      <c r="K14" s="5"/>
      <c r="L14" s="5"/>
      <c r="M14" s="5"/>
      <c r="N14" s="5"/>
      <c r="O14" s="5"/>
      <c r="P14" s="5"/>
      <c r="Q14" s="5"/>
      <c r="R14" s="5"/>
      <c r="S14" s="5"/>
      <c r="T14" s="5"/>
      <c r="U14" s="5"/>
      <c r="V14" s="5"/>
    </row>
    <row r="15" spans="1:22" s="2" customFormat="1" ht="15" customHeight="1" thickBot="1">
      <c r="A15" s="63"/>
      <c r="B15" s="63"/>
      <c r="C15" s="63"/>
      <c r="D15" s="4"/>
      <c r="E15" s="4"/>
      <c r="F15" s="4"/>
      <c r="G15" s="4"/>
      <c r="H15" s="4"/>
      <c r="I15" s="3"/>
      <c r="J15" s="3"/>
      <c r="K15" s="3"/>
      <c r="L15" s="3"/>
      <c r="M15" s="3"/>
      <c r="N15" s="3"/>
      <c r="O15" s="3"/>
      <c r="P15" s="3"/>
      <c r="Q15" s="3"/>
      <c r="R15" s="3"/>
      <c r="S15" s="3"/>
    </row>
    <row r="16" spans="1:22" s="2" customFormat="1" ht="39.75" customHeight="1">
      <c r="A16" s="122" t="s">
        <v>4</v>
      </c>
      <c r="B16" s="95" t="s">
        <v>24</v>
      </c>
      <c r="C16" s="123"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4">
        <v>1</v>
      </c>
      <c r="B17" s="125">
        <v>2</v>
      </c>
      <c r="C17" s="119">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0" t="s">
        <v>22</v>
      </c>
      <c r="B18" s="121" t="s">
        <v>130</v>
      </c>
      <c r="C18" s="260" t="s">
        <v>490</v>
      </c>
      <c r="D18" s="19"/>
      <c r="E18" s="19"/>
      <c r="F18" s="19"/>
      <c r="G18" s="19"/>
      <c r="H18" s="19"/>
      <c r="I18" s="18"/>
      <c r="J18" s="18"/>
      <c r="K18" s="18"/>
      <c r="L18" s="18"/>
      <c r="M18" s="18"/>
      <c r="N18" s="18"/>
      <c r="O18" s="18"/>
      <c r="P18" s="18"/>
      <c r="Q18" s="18"/>
      <c r="R18" s="18"/>
      <c r="S18" s="18"/>
      <c r="T18" s="17"/>
      <c r="U18" s="17"/>
      <c r="V18" s="17"/>
    </row>
    <row r="19" spans="1:22" s="2" customFormat="1" ht="33">
      <c r="A19" s="96" t="s">
        <v>20</v>
      </c>
      <c r="B19" s="97" t="s">
        <v>21</v>
      </c>
      <c r="C19" s="257" t="s">
        <v>551</v>
      </c>
      <c r="D19" s="19"/>
      <c r="E19" s="19"/>
      <c r="F19" s="19"/>
      <c r="G19" s="19"/>
      <c r="H19" s="19"/>
      <c r="I19" s="18"/>
      <c r="J19" s="18"/>
      <c r="K19" s="18"/>
      <c r="L19" s="18"/>
      <c r="M19" s="18"/>
      <c r="N19" s="18"/>
      <c r="O19" s="18"/>
      <c r="P19" s="18"/>
      <c r="Q19" s="18"/>
      <c r="R19" s="18"/>
      <c r="S19" s="18"/>
      <c r="T19" s="17"/>
      <c r="U19" s="17"/>
      <c r="V19" s="17"/>
    </row>
    <row r="20" spans="1:22" s="20" customFormat="1" ht="49.5">
      <c r="A20" s="98" t="s">
        <v>19</v>
      </c>
      <c r="B20" s="99" t="s">
        <v>172</v>
      </c>
      <c r="C20" s="255" t="s">
        <v>484</v>
      </c>
      <c r="D20" s="23"/>
      <c r="E20" s="23"/>
      <c r="F20" s="23"/>
      <c r="G20" s="23"/>
      <c r="H20" s="22"/>
      <c r="I20" s="22"/>
      <c r="J20" s="22"/>
      <c r="K20" s="22"/>
      <c r="L20" s="22"/>
      <c r="M20" s="22"/>
      <c r="N20" s="22"/>
      <c r="O20" s="22"/>
      <c r="P20" s="22"/>
      <c r="Q20" s="22"/>
      <c r="R20" s="22"/>
      <c r="S20" s="21"/>
      <c r="T20" s="21"/>
      <c r="U20" s="21"/>
      <c r="V20" s="21"/>
    </row>
    <row r="21" spans="1:22" s="20" customFormat="1" ht="33">
      <c r="A21" s="98" t="s">
        <v>18</v>
      </c>
      <c r="B21" s="99" t="s">
        <v>30</v>
      </c>
      <c r="C21" s="117" t="s">
        <v>481</v>
      </c>
      <c r="D21" s="23"/>
      <c r="E21" s="23"/>
      <c r="F21" s="23"/>
      <c r="G21" s="23"/>
      <c r="H21" s="22"/>
      <c r="I21" s="22"/>
      <c r="J21" s="22"/>
      <c r="K21" s="22"/>
      <c r="L21" s="22"/>
      <c r="M21" s="22"/>
      <c r="N21" s="22"/>
      <c r="O21" s="22"/>
      <c r="P21" s="22"/>
      <c r="Q21" s="22"/>
      <c r="R21" s="22"/>
      <c r="S21" s="21"/>
      <c r="T21" s="21"/>
      <c r="U21" s="21"/>
      <c r="V21" s="21"/>
    </row>
    <row r="22" spans="1:22" s="20" customFormat="1" ht="33">
      <c r="A22" s="311" t="s">
        <v>16</v>
      </c>
      <c r="B22" s="312" t="s">
        <v>29</v>
      </c>
      <c r="C22" s="313" t="s">
        <v>482</v>
      </c>
      <c r="D22" s="23"/>
      <c r="E22" s="23"/>
      <c r="F22" s="23"/>
      <c r="G22" s="23"/>
      <c r="H22" s="22"/>
      <c r="I22" s="22"/>
      <c r="J22" s="22"/>
      <c r="K22" s="22"/>
      <c r="L22" s="22"/>
      <c r="M22" s="22"/>
      <c r="N22" s="22"/>
      <c r="O22" s="22"/>
      <c r="P22" s="22"/>
      <c r="Q22" s="22"/>
      <c r="R22" s="22"/>
      <c r="S22" s="21"/>
      <c r="T22" s="21"/>
      <c r="U22" s="21"/>
      <c r="V22" s="21"/>
    </row>
    <row r="23" spans="1:22" s="20" customFormat="1" ht="18.75">
      <c r="A23" s="98" t="s">
        <v>15</v>
      </c>
      <c r="B23" s="99" t="s">
        <v>173</v>
      </c>
      <c r="C23" s="258" t="s">
        <v>485</v>
      </c>
      <c r="D23" s="23"/>
      <c r="E23" s="23"/>
      <c r="F23" s="23"/>
      <c r="G23" s="23"/>
      <c r="H23" s="22"/>
      <c r="I23" s="22"/>
      <c r="J23" s="22"/>
      <c r="K23" s="22"/>
      <c r="L23" s="22"/>
      <c r="M23" s="22"/>
      <c r="N23" s="22"/>
      <c r="O23" s="22"/>
      <c r="P23" s="22"/>
      <c r="Q23" s="22"/>
      <c r="R23" s="22"/>
      <c r="S23" s="21"/>
      <c r="T23" s="21"/>
      <c r="U23" s="21"/>
      <c r="V23" s="21"/>
    </row>
    <row r="24" spans="1:22" s="20" customFormat="1" ht="33">
      <c r="A24" s="98" t="s">
        <v>13</v>
      </c>
      <c r="B24" s="99" t="s">
        <v>174</v>
      </c>
      <c r="C24" s="258" t="s">
        <v>485</v>
      </c>
      <c r="D24" s="23"/>
      <c r="E24" s="23"/>
      <c r="F24" s="23"/>
      <c r="G24" s="23"/>
      <c r="H24" s="22"/>
      <c r="I24" s="22"/>
      <c r="J24" s="22"/>
      <c r="K24" s="22"/>
      <c r="L24" s="22"/>
      <c r="M24" s="22"/>
      <c r="N24" s="22"/>
      <c r="O24" s="22"/>
      <c r="P24" s="22"/>
      <c r="Q24" s="22"/>
      <c r="R24" s="22"/>
      <c r="S24" s="21"/>
      <c r="T24" s="21"/>
      <c r="U24" s="21"/>
      <c r="V24" s="21"/>
    </row>
    <row r="25" spans="1:22" s="20" customFormat="1" ht="33">
      <c r="A25" s="98" t="s">
        <v>11</v>
      </c>
      <c r="B25" s="99" t="s">
        <v>175</v>
      </c>
      <c r="C25" s="258" t="s">
        <v>485</v>
      </c>
      <c r="D25" s="23"/>
      <c r="E25" s="23"/>
      <c r="F25" s="23"/>
      <c r="G25" s="23"/>
      <c r="H25" s="22"/>
      <c r="I25" s="22"/>
      <c r="J25" s="22"/>
      <c r="K25" s="22"/>
      <c r="L25" s="22"/>
      <c r="M25" s="22"/>
      <c r="N25" s="22"/>
      <c r="O25" s="22"/>
      <c r="P25" s="22"/>
      <c r="Q25" s="22"/>
      <c r="R25" s="22"/>
      <c r="S25" s="21"/>
      <c r="T25" s="21"/>
      <c r="U25" s="21"/>
      <c r="V25" s="21"/>
    </row>
    <row r="26" spans="1:22" s="20" customFormat="1" ht="33">
      <c r="A26" s="98" t="s">
        <v>28</v>
      </c>
      <c r="B26" s="99" t="s">
        <v>176</v>
      </c>
      <c r="C26" s="258" t="s">
        <v>485</v>
      </c>
      <c r="D26" s="23"/>
      <c r="E26" s="23"/>
      <c r="F26" s="23"/>
      <c r="G26" s="23"/>
      <c r="H26" s="22"/>
      <c r="I26" s="22"/>
      <c r="J26" s="22"/>
      <c r="K26" s="22"/>
      <c r="L26" s="22"/>
      <c r="M26" s="22"/>
      <c r="N26" s="22"/>
      <c r="O26" s="22"/>
      <c r="P26" s="22"/>
      <c r="Q26" s="22"/>
      <c r="R26" s="22"/>
      <c r="S26" s="21"/>
      <c r="T26" s="21"/>
      <c r="U26" s="21"/>
      <c r="V26" s="21"/>
    </row>
    <row r="27" spans="1:22" s="20" customFormat="1" ht="33">
      <c r="A27" s="98" t="s">
        <v>26</v>
      </c>
      <c r="B27" s="99" t="s">
        <v>177</v>
      </c>
      <c r="C27" s="258" t="s">
        <v>485</v>
      </c>
      <c r="D27" s="23"/>
      <c r="E27" s="23"/>
      <c r="F27" s="23"/>
      <c r="G27" s="23"/>
      <c r="H27" s="22"/>
      <c r="I27" s="22"/>
      <c r="J27" s="22"/>
      <c r="K27" s="22"/>
      <c r="L27" s="22"/>
      <c r="M27" s="22"/>
      <c r="N27" s="22"/>
      <c r="O27" s="22"/>
      <c r="P27" s="22"/>
      <c r="Q27" s="22"/>
      <c r="R27" s="22"/>
      <c r="S27" s="21"/>
      <c r="T27" s="21"/>
      <c r="U27" s="21"/>
      <c r="V27" s="21"/>
    </row>
    <row r="28" spans="1:22" s="20" customFormat="1" ht="66">
      <c r="A28" s="98" t="s">
        <v>25</v>
      </c>
      <c r="B28" s="99" t="s">
        <v>178</v>
      </c>
      <c r="C28" s="258" t="s">
        <v>486</v>
      </c>
      <c r="D28" s="23"/>
      <c r="E28" s="23"/>
      <c r="F28" s="23"/>
      <c r="G28" s="23"/>
      <c r="H28" s="22"/>
      <c r="I28" s="22"/>
      <c r="J28" s="22"/>
      <c r="K28" s="22"/>
      <c r="L28" s="22"/>
      <c r="M28" s="22"/>
      <c r="N28" s="22"/>
      <c r="O28" s="22"/>
      <c r="P28" s="22"/>
      <c r="Q28" s="22"/>
      <c r="R28" s="22"/>
      <c r="S28" s="21"/>
      <c r="T28" s="21"/>
      <c r="U28" s="21"/>
      <c r="V28" s="21"/>
    </row>
    <row r="29" spans="1:22" ht="82.5">
      <c r="A29" s="98" t="s">
        <v>190</v>
      </c>
      <c r="B29" s="100" t="s">
        <v>179</v>
      </c>
      <c r="C29" s="258" t="s">
        <v>485</v>
      </c>
      <c r="D29" s="16"/>
      <c r="E29" s="16"/>
      <c r="F29" s="16"/>
      <c r="G29" s="16"/>
      <c r="H29" s="16"/>
      <c r="I29" s="16"/>
      <c r="J29" s="16"/>
      <c r="K29" s="16"/>
      <c r="L29" s="16"/>
      <c r="M29" s="16"/>
      <c r="N29" s="16"/>
      <c r="O29" s="16"/>
      <c r="P29" s="16"/>
      <c r="Q29" s="16"/>
      <c r="R29" s="16"/>
      <c r="S29" s="16"/>
      <c r="T29" s="16"/>
      <c r="U29" s="16"/>
      <c r="V29" s="16"/>
    </row>
    <row r="30" spans="1:22" ht="49.5">
      <c r="A30" s="98" t="s">
        <v>182</v>
      </c>
      <c r="B30" s="100" t="s">
        <v>27</v>
      </c>
      <c r="C30" s="258" t="s">
        <v>485</v>
      </c>
      <c r="D30" s="16"/>
      <c r="E30" s="16"/>
      <c r="F30" s="16"/>
      <c r="G30" s="16"/>
      <c r="H30" s="16"/>
      <c r="I30" s="16"/>
      <c r="J30" s="16"/>
      <c r="K30" s="16"/>
      <c r="L30" s="16"/>
      <c r="M30" s="16"/>
      <c r="N30" s="16"/>
      <c r="O30" s="16"/>
      <c r="P30" s="16"/>
      <c r="Q30" s="16"/>
      <c r="R30" s="16"/>
      <c r="S30" s="16"/>
      <c r="T30" s="16"/>
      <c r="U30" s="16"/>
      <c r="V30" s="16"/>
    </row>
    <row r="31" spans="1:22" ht="33">
      <c r="A31" s="98" t="s">
        <v>191</v>
      </c>
      <c r="B31" s="100" t="s">
        <v>180</v>
      </c>
      <c r="C31" s="259" t="s">
        <v>136</v>
      </c>
      <c r="D31" s="16"/>
      <c r="E31" s="16"/>
      <c r="F31" s="16"/>
      <c r="G31" s="16"/>
      <c r="H31" s="16"/>
      <c r="I31" s="16"/>
      <c r="J31" s="16"/>
      <c r="K31" s="16"/>
      <c r="L31" s="16"/>
      <c r="M31" s="16"/>
      <c r="N31" s="16"/>
      <c r="O31" s="16"/>
      <c r="P31" s="16"/>
      <c r="Q31" s="16"/>
      <c r="R31" s="16"/>
      <c r="S31" s="16"/>
      <c r="T31" s="16"/>
      <c r="U31" s="16"/>
      <c r="V31" s="16"/>
    </row>
    <row r="32" spans="1:22" ht="16.5">
      <c r="A32" s="98" t="s">
        <v>183</v>
      </c>
      <c r="B32" s="100" t="s">
        <v>181</v>
      </c>
      <c r="C32" s="259" t="s">
        <v>136</v>
      </c>
      <c r="D32" s="16"/>
      <c r="E32" s="16"/>
      <c r="F32" s="16"/>
      <c r="G32" s="16"/>
      <c r="H32" s="16"/>
      <c r="I32" s="16"/>
      <c r="J32" s="16"/>
      <c r="K32" s="16"/>
      <c r="L32" s="16"/>
      <c r="M32" s="16"/>
      <c r="N32" s="16"/>
      <c r="O32" s="16"/>
      <c r="P32" s="16"/>
      <c r="Q32" s="16"/>
      <c r="R32" s="16"/>
      <c r="S32" s="16"/>
      <c r="T32" s="16"/>
      <c r="U32" s="16"/>
      <c r="V32" s="16"/>
    </row>
    <row r="33" spans="1:22" ht="23.25" customHeight="1">
      <c r="A33" s="98" t="s">
        <v>192</v>
      </c>
      <c r="B33" s="100" t="s">
        <v>119</v>
      </c>
      <c r="C33" s="258" t="s">
        <v>485</v>
      </c>
      <c r="D33" s="16"/>
      <c r="E33" s="16"/>
      <c r="F33" s="16"/>
      <c r="G33" s="16"/>
      <c r="H33" s="16"/>
      <c r="I33" s="16"/>
      <c r="J33" s="16"/>
      <c r="K33" s="16"/>
      <c r="L33" s="16"/>
      <c r="M33" s="16"/>
      <c r="N33" s="16"/>
      <c r="O33" s="16"/>
      <c r="P33" s="16"/>
      <c r="Q33" s="16"/>
      <c r="R33" s="16"/>
      <c r="S33" s="16"/>
      <c r="T33" s="16"/>
      <c r="U33" s="16"/>
      <c r="V33" s="16"/>
    </row>
    <row r="34" spans="1:22" ht="15.75">
      <c r="A34" s="315"/>
      <c r="B34" s="316"/>
      <c r="C34" s="317"/>
      <c r="D34" s="16"/>
      <c r="E34" s="16"/>
      <c r="F34" s="16"/>
      <c r="G34" s="16"/>
      <c r="H34" s="16"/>
      <c r="I34" s="16"/>
      <c r="J34" s="16"/>
      <c r="K34" s="16"/>
      <c r="L34" s="16"/>
      <c r="M34" s="16"/>
      <c r="N34" s="16"/>
      <c r="O34" s="16"/>
      <c r="P34" s="16"/>
      <c r="Q34" s="16"/>
      <c r="R34" s="16"/>
      <c r="S34" s="16"/>
      <c r="T34" s="16"/>
      <c r="U34" s="16"/>
      <c r="V34" s="16"/>
    </row>
    <row r="35" spans="1:22" ht="49.5">
      <c r="A35" s="311" t="s">
        <v>184</v>
      </c>
      <c r="B35" s="312" t="s">
        <v>227</v>
      </c>
      <c r="C35" s="313">
        <v>0.2</v>
      </c>
      <c r="D35" s="16"/>
      <c r="E35" s="16"/>
      <c r="F35" s="16"/>
      <c r="G35" s="16"/>
      <c r="H35" s="16"/>
      <c r="I35" s="16"/>
      <c r="J35" s="16"/>
      <c r="K35" s="16"/>
      <c r="L35" s="16"/>
      <c r="M35" s="16"/>
      <c r="N35" s="16"/>
      <c r="O35" s="16"/>
      <c r="P35" s="16"/>
      <c r="Q35" s="16"/>
      <c r="R35" s="16"/>
      <c r="S35" s="16"/>
      <c r="T35" s="16"/>
      <c r="U35" s="16"/>
      <c r="V35" s="16"/>
    </row>
    <row r="36" spans="1:22" ht="82.5">
      <c r="A36" s="98" t="s">
        <v>193</v>
      </c>
      <c r="B36" s="100" t="s">
        <v>214</v>
      </c>
      <c r="C36" s="118" t="s">
        <v>472</v>
      </c>
      <c r="D36" s="16"/>
      <c r="E36" s="16"/>
      <c r="F36" s="16"/>
      <c r="G36" s="16"/>
      <c r="H36" s="16"/>
      <c r="I36" s="16"/>
      <c r="J36" s="16"/>
      <c r="K36" s="16"/>
      <c r="L36" s="16"/>
      <c r="M36" s="16"/>
      <c r="N36" s="16"/>
      <c r="O36" s="16"/>
      <c r="P36" s="16"/>
      <c r="Q36" s="16"/>
      <c r="R36" s="16"/>
      <c r="S36" s="16"/>
      <c r="T36" s="16"/>
      <c r="U36" s="16"/>
      <c r="V36" s="16"/>
    </row>
    <row r="37" spans="1:22" ht="66">
      <c r="A37" s="98" t="s">
        <v>185</v>
      </c>
      <c r="B37" s="100" t="s">
        <v>224</v>
      </c>
      <c r="C37" s="118" t="s">
        <v>472</v>
      </c>
      <c r="D37" s="16"/>
      <c r="E37" s="16"/>
      <c r="F37" s="16"/>
      <c r="G37" s="16"/>
      <c r="H37" s="16"/>
      <c r="I37" s="16"/>
      <c r="J37" s="16"/>
      <c r="K37" s="16"/>
      <c r="L37" s="16"/>
      <c r="M37" s="16"/>
      <c r="N37" s="16"/>
      <c r="O37" s="16"/>
      <c r="P37" s="16"/>
      <c r="Q37" s="16"/>
      <c r="R37" s="16"/>
      <c r="S37" s="16"/>
      <c r="T37" s="16"/>
      <c r="U37" s="16"/>
      <c r="V37" s="16"/>
    </row>
    <row r="38" spans="1:22" ht="148.5">
      <c r="A38" s="311" t="s">
        <v>196</v>
      </c>
      <c r="B38" s="312" t="s">
        <v>197</v>
      </c>
      <c r="C38" s="313" t="s">
        <v>532</v>
      </c>
      <c r="D38" s="16"/>
      <c r="E38" s="16"/>
      <c r="F38" s="16"/>
      <c r="G38" s="16"/>
      <c r="H38" s="16"/>
      <c r="I38" s="16"/>
      <c r="J38" s="16"/>
      <c r="K38" s="16"/>
      <c r="L38" s="16"/>
      <c r="M38" s="16"/>
      <c r="N38" s="16"/>
      <c r="O38" s="16"/>
      <c r="P38" s="16"/>
      <c r="Q38" s="16"/>
      <c r="R38" s="16"/>
      <c r="S38" s="16"/>
      <c r="T38" s="16"/>
      <c r="U38" s="16"/>
      <c r="V38" s="16"/>
    </row>
    <row r="39" spans="1:22" ht="82.5">
      <c r="A39" s="98" t="s">
        <v>186</v>
      </c>
      <c r="B39" s="100" t="s">
        <v>218</v>
      </c>
      <c r="C39" s="118" t="s">
        <v>136</v>
      </c>
      <c r="D39" s="16"/>
      <c r="E39" s="16"/>
      <c r="F39" s="16"/>
      <c r="G39" s="16"/>
      <c r="H39" s="16"/>
      <c r="I39" s="16"/>
      <c r="J39" s="16"/>
      <c r="K39" s="16"/>
      <c r="L39" s="16"/>
      <c r="M39" s="16"/>
      <c r="N39" s="16"/>
      <c r="O39" s="16"/>
      <c r="P39" s="16"/>
      <c r="Q39" s="16"/>
      <c r="R39" s="16"/>
      <c r="S39" s="16"/>
      <c r="T39" s="16"/>
      <c r="U39" s="16"/>
      <c r="V39" s="16"/>
    </row>
    <row r="40" spans="1:22" ht="82.5">
      <c r="A40" s="98" t="s">
        <v>215</v>
      </c>
      <c r="B40" s="100" t="s">
        <v>219</v>
      </c>
      <c r="C40" s="118" t="s">
        <v>136</v>
      </c>
      <c r="D40" s="16"/>
      <c r="E40" s="16"/>
      <c r="F40" s="16"/>
      <c r="G40" s="16"/>
      <c r="H40" s="16"/>
      <c r="I40" s="16"/>
      <c r="J40" s="16"/>
      <c r="K40" s="16"/>
      <c r="L40" s="16"/>
      <c r="M40" s="16"/>
      <c r="N40" s="16"/>
      <c r="O40" s="16"/>
      <c r="P40" s="16"/>
      <c r="Q40" s="16"/>
      <c r="R40" s="16"/>
      <c r="S40" s="16"/>
      <c r="T40" s="16"/>
      <c r="U40" s="16"/>
      <c r="V40" s="16"/>
    </row>
    <row r="41" spans="1:22" ht="83.25" thickBot="1">
      <c r="A41" s="101" t="s">
        <v>187</v>
      </c>
      <c r="B41" s="102" t="s">
        <v>220</v>
      </c>
      <c r="C41" s="119" t="s">
        <v>136</v>
      </c>
      <c r="D41" s="16"/>
      <c r="E41" s="16"/>
      <c r="F41" s="16"/>
      <c r="G41" s="16"/>
      <c r="H41" s="16"/>
      <c r="I41" s="16"/>
      <c r="J41" s="16"/>
      <c r="K41" s="16"/>
      <c r="L41" s="16"/>
      <c r="M41" s="16"/>
      <c r="N41" s="16"/>
      <c r="O41" s="16"/>
      <c r="P41" s="16"/>
      <c r="Q41" s="16"/>
      <c r="R41" s="16"/>
      <c r="S41" s="16"/>
      <c r="T41" s="16"/>
      <c r="U41" s="16"/>
      <c r="V41" s="16"/>
    </row>
    <row r="42" spans="1:22" ht="16.5" thickBot="1">
      <c r="A42" s="318"/>
      <c r="B42" s="319"/>
      <c r="C42" s="319"/>
      <c r="D42" s="16"/>
      <c r="E42" s="16"/>
      <c r="F42" s="16"/>
      <c r="G42" s="16"/>
      <c r="H42" s="16"/>
      <c r="I42" s="16"/>
      <c r="J42" s="16"/>
      <c r="K42" s="16"/>
      <c r="L42" s="16"/>
      <c r="M42" s="16"/>
      <c r="N42" s="16"/>
      <c r="O42" s="16"/>
      <c r="P42" s="16"/>
      <c r="Q42" s="16"/>
      <c r="R42" s="16"/>
      <c r="S42" s="16"/>
      <c r="T42" s="16"/>
      <c r="U42" s="16"/>
      <c r="V42" s="16"/>
    </row>
    <row r="43" spans="1:22" s="298" customFormat="1" ht="49.5">
      <c r="A43" s="294" t="s">
        <v>216</v>
      </c>
      <c r="B43" s="295" t="s">
        <v>225</v>
      </c>
      <c r="C43" s="296">
        <v>1.1100000000000001</v>
      </c>
      <c r="D43" s="297"/>
      <c r="E43" s="297"/>
      <c r="F43" s="297"/>
      <c r="G43" s="297"/>
      <c r="H43" s="297"/>
      <c r="I43" s="297"/>
      <c r="J43" s="297"/>
      <c r="K43" s="297"/>
      <c r="L43" s="297"/>
      <c r="M43" s="297"/>
      <c r="N43" s="297"/>
      <c r="O43" s="297"/>
      <c r="P43" s="297"/>
      <c r="Q43" s="297"/>
      <c r="R43" s="297"/>
      <c r="S43" s="297"/>
      <c r="T43" s="297"/>
      <c r="U43" s="297"/>
      <c r="V43" s="297"/>
    </row>
    <row r="44" spans="1:22" s="298" customFormat="1" ht="50.25" thickBot="1">
      <c r="A44" s="299" t="s">
        <v>188</v>
      </c>
      <c r="B44" s="300" t="s">
        <v>226</v>
      </c>
      <c r="C44" s="301">
        <v>0.93</v>
      </c>
      <c r="D44" s="297"/>
      <c r="E44" s="297"/>
      <c r="F44" s="297"/>
      <c r="G44" s="297"/>
      <c r="H44" s="297"/>
      <c r="I44" s="297"/>
      <c r="J44" s="297"/>
      <c r="K44" s="297"/>
      <c r="L44" s="297"/>
      <c r="M44" s="297"/>
      <c r="N44" s="297"/>
      <c r="O44" s="297"/>
      <c r="P44" s="297"/>
      <c r="Q44" s="297"/>
      <c r="R44" s="297"/>
      <c r="S44" s="297"/>
      <c r="T44" s="297"/>
      <c r="U44" s="297"/>
      <c r="V44" s="297"/>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19" priority="2" operator="containsText" text="Х!">
      <formula>NOT(ISERROR(SEARCH("Х!",A5)))</formula>
    </cfRule>
  </conditionalFormatting>
  <conditionalFormatting sqref="A5:C5">
    <cfRule type="containsText" dxfId="18"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3" zoomScale="70" zoomScaleNormal="70" zoomScaleSheetLayoutView="70" workbookViewId="0">
      <pane xSplit="8" ySplit="17" topLeftCell="I35" activePane="bottomRight" state="frozen"/>
      <selection activeCell="A3" sqref="A3"/>
      <selection pane="topRight" activeCell="I3" sqref="I3"/>
      <selection pane="bottomLeft" activeCell="A20" sqref="A20"/>
      <selection pane="bottomRight" activeCell="L17" sqref="L17:M17"/>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hidden="1" customWidth="1"/>
    <col min="17" max="19" width="8.42578125" style="38" hidden="1" customWidth="1"/>
    <col min="20" max="20" width="15.28515625" style="38" hidden="1" customWidth="1"/>
    <col min="21" max="23" width="7" style="38" hidden="1" customWidth="1"/>
    <col min="24" max="24" width="12.85546875" style="38" hidden="1" customWidth="1"/>
    <col min="25" max="27" width="7.140625" style="38" hidden="1" customWidth="1"/>
    <col min="28" max="28" width="17.28515625" style="38" customWidth="1"/>
    <col min="29" max="29" width="17.85546875" style="38" customWidth="1"/>
    <col min="30" max="16384" width="9.140625" style="38"/>
  </cols>
  <sheetData>
    <row r="1" spans="1:32"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c r="AB1" s="320"/>
      <c r="AC1" s="320"/>
    </row>
    <row r="2" spans="1:32">
      <c r="AC2" s="170"/>
    </row>
    <row r="3" spans="1:32">
      <c r="A3" s="387" t="s">
        <v>9</v>
      </c>
      <c r="B3" s="387"/>
      <c r="C3" s="387"/>
      <c r="D3" s="387"/>
      <c r="E3" s="387"/>
      <c r="F3" s="387"/>
      <c r="G3" s="387"/>
      <c r="H3" s="387"/>
      <c r="I3" s="387"/>
      <c r="J3" s="387"/>
      <c r="K3" s="387"/>
      <c r="L3" s="387"/>
      <c r="M3" s="387"/>
      <c r="N3" s="387"/>
      <c r="O3" s="387"/>
      <c r="P3" s="387"/>
      <c r="Q3" s="387"/>
      <c r="R3" s="387"/>
      <c r="S3" s="387"/>
      <c r="T3" s="387"/>
      <c r="U3" s="387"/>
      <c r="V3" s="387"/>
      <c r="W3" s="387"/>
      <c r="X3" s="387"/>
      <c r="Y3" s="387"/>
      <c r="Z3" s="387"/>
      <c r="AA3" s="387"/>
      <c r="AB3" s="387"/>
      <c r="AC3" s="387"/>
    </row>
    <row r="4" spans="1:32" ht="24.75" customHeight="1">
      <c r="A4" s="242"/>
      <c r="B4" s="242"/>
      <c r="C4" s="242"/>
      <c r="D4" s="242"/>
      <c r="E4" s="242"/>
      <c r="F4" s="242"/>
      <c r="G4" s="242"/>
      <c r="H4" s="242"/>
      <c r="I4" s="242"/>
      <c r="J4" s="126"/>
      <c r="K4" s="126"/>
      <c r="L4" s="126"/>
      <c r="M4" s="126"/>
      <c r="N4" s="126"/>
      <c r="O4" s="126"/>
      <c r="P4" s="126"/>
      <c r="Q4" s="126"/>
      <c r="R4" s="126"/>
      <c r="S4" s="126"/>
      <c r="T4" s="126"/>
      <c r="U4" s="126"/>
      <c r="V4" s="126"/>
      <c r="W4" s="126"/>
      <c r="X4" s="126"/>
      <c r="Y4" s="126"/>
      <c r="Z4" s="126"/>
      <c r="AA4" s="126"/>
      <c r="AB4" s="126"/>
      <c r="AC4" s="126"/>
    </row>
    <row r="5" spans="1:32">
      <c r="A5" s="3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4"/>
      <c r="C5" s="324"/>
      <c r="D5" s="324"/>
      <c r="E5" s="324"/>
      <c r="F5" s="324"/>
      <c r="G5" s="324"/>
      <c r="H5" s="324"/>
      <c r="I5" s="324"/>
      <c r="J5" s="324"/>
      <c r="K5" s="324"/>
      <c r="L5" s="324"/>
      <c r="M5" s="324"/>
      <c r="N5" s="324"/>
      <c r="O5" s="324"/>
      <c r="P5" s="324"/>
      <c r="Q5" s="324"/>
      <c r="R5" s="324"/>
      <c r="S5" s="324"/>
      <c r="T5" s="324"/>
      <c r="U5" s="324"/>
      <c r="V5" s="324"/>
      <c r="W5" s="324"/>
      <c r="X5" s="324"/>
      <c r="Y5" s="324"/>
      <c r="Z5" s="324"/>
      <c r="AA5" s="324"/>
      <c r="AB5" s="324"/>
      <c r="AC5" s="324"/>
    </row>
    <row r="6" spans="1:32" ht="18.75" customHeight="1">
      <c r="A6" s="386" t="s">
        <v>8</v>
      </c>
      <c r="B6" s="386"/>
      <c r="C6" s="386"/>
      <c r="D6" s="386"/>
      <c r="E6" s="386"/>
      <c r="F6" s="386"/>
      <c r="G6" s="386"/>
      <c r="H6" s="386"/>
      <c r="I6" s="386"/>
      <c r="J6" s="386"/>
      <c r="K6" s="386"/>
      <c r="L6" s="386"/>
      <c r="M6" s="386"/>
      <c r="N6" s="386"/>
      <c r="O6" s="386"/>
      <c r="P6" s="386"/>
      <c r="Q6" s="386"/>
      <c r="R6" s="386"/>
      <c r="S6" s="386"/>
      <c r="T6" s="386"/>
      <c r="U6" s="386"/>
      <c r="V6" s="386"/>
      <c r="W6" s="386"/>
      <c r="X6" s="386"/>
      <c r="Y6" s="386"/>
      <c r="Z6" s="386"/>
      <c r="AA6" s="386"/>
      <c r="AB6" s="386"/>
      <c r="AC6" s="386"/>
    </row>
    <row r="7" spans="1:32">
      <c r="A7" s="242"/>
      <c r="B7" s="242"/>
      <c r="C7" s="242"/>
      <c r="D7" s="242"/>
      <c r="E7" s="242"/>
      <c r="F7" s="242"/>
      <c r="G7" s="242"/>
      <c r="H7" s="242"/>
      <c r="I7" s="242"/>
      <c r="J7" s="126"/>
      <c r="K7" s="126"/>
      <c r="L7" s="126"/>
      <c r="M7" s="126"/>
      <c r="N7" s="126"/>
      <c r="O7" s="126"/>
      <c r="P7" s="126"/>
      <c r="Q7" s="126"/>
      <c r="R7" s="126"/>
      <c r="S7" s="126"/>
      <c r="T7" s="126"/>
      <c r="U7" s="126"/>
      <c r="V7" s="126"/>
      <c r="W7" s="126"/>
      <c r="X7" s="126"/>
      <c r="Y7" s="126"/>
      <c r="Z7" s="126"/>
      <c r="AA7" s="126"/>
      <c r="AB7" s="126"/>
      <c r="AC7" s="126"/>
    </row>
    <row r="8" spans="1:32">
      <c r="A8" s="324" t="str">
        <f>' 1. паспорт местополож'!A8:C8</f>
        <v>J_ДВОСТ-273</v>
      </c>
      <c r="B8" s="324"/>
      <c r="C8" s="324"/>
      <c r="D8" s="324"/>
      <c r="E8" s="324"/>
      <c r="F8" s="324"/>
      <c r="G8" s="324"/>
      <c r="H8" s="324"/>
      <c r="I8" s="324"/>
      <c r="J8" s="324"/>
      <c r="K8" s="324"/>
      <c r="L8" s="324"/>
      <c r="M8" s="324"/>
      <c r="N8" s="324"/>
      <c r="O8" s="324"/>
      <c r="P8" s="324"/>
      <c r="Q8" s="324"/>
      <c r="R8" s="324"/>
      <c r="S8" s="324"/>
      <c r="T8" s="324"/>
      <c r="U8" s="324"/>
      <c r="V8" s="324"/>
      <c r="W8" s="324"/>
      <c r="X8" s="324"/>
      <c r="Y8" s="324"/>
      <c r="Z8" s="324"/>
      <c r="AA8" s="324"/>
      <c r="AB8" s="324"/>
      <c r="AC8" s="324"/>
    </row>
    <row r="9" spans="1:32">
      <c r="A9" s="386" t="s">
        <v>7</v>
      </c>
      <c r="B9" s="386"/>
      <c r="C9" s="386"/>
      <c r="D9" s="386"/>
      <c r="E9" s="386"/>
      <c r="F9" s="386"/>
      <c r="G9" s="386"/>
      <c r="H9" s="386"/>
      <c r="I9" s="386"/>
      <c r="J9" s="386"/>
      <c r="K9" s="386"/>
      <c r="L9" s="386"/>
      <c r="M9" s="386"/>
      <c r="N9" s="386"/>
      <c r="O9" s="386"/>
      <c r="P9" s="386"/>
      <c r="Q9" s="386"/>
      <c r="R9" s="386"/>
      <c r="S9" s="386"/>
      <c r="T9" s="386"/>
      <c r="U9" s="386"/>
      <c r="V9" s="386"/>
      <c r="W9" s="386"/>
      <c r="X9" s="386"/>
      <c r="Y9" s="386"/>
      <c r="Z9" s="386"/>
      <c r="AA9" s="386"/>
      <c r="AB9" s="386"/>
      <c r="AC9" s="386"/>
    </row>
    <row r="10" spans="1:32" ht="16.5" customHeight="1">
      <c r="A10" s="112"/>
      <c r="B10" s="112"/>
      <c r="C10" s="112"/>
      <c r="D10" s="112"/>
      <c r="E10" s="112"/>
      <c r="F10" s="112"/>
      <c r="G10" s="112"/>
      <c r="H10" s="112"/>
      <c r="I10" s="112"/>
      <c r="J10" s="127"/>
      <c r="K10" s="127"/>
      <c r="L10" s="127"/>
      <c r="M10" s="127"/>
      <c r="N10" s="127"/>
      <c r="O10" s="127"/>
      <c r="P10" s="127"/>
      <c r="Q10" s="127"/>
      <c r="R10" s="127"/>
      <c r="S10" s="127"/>
      <c r="T10" s="127"/>
      <c r="U10" s="127"/>
      <c r="V10" s="127"/>
      <c r="W10" s="127"/>
      <c r="X10" s="127"/>
      <c r="Y10" s="127"/>
      <c r="Z10" s="127"/>
      <c r="AA10" s="127"/>
      <c r="AB10" s="127"/>
      <c r="AC10" s="127"/>
    </row>
    <row r="11" spans="1:32">
      <c r="A11" s="324" t="str">
        <f>' 1. паспорт местополож'!A11:C11</f>
        <v>Техническое перевооружение объекта  "Кабельная линия -6кВ фидер 8" П-41- оп.1 в сторону ТП-13</v>
      </c>
      <c r="B11" s="324"/>
      <c r="C11" s="324"/>
      <c r="D11" s="324"/>
      <c r="E11" s="324"/>
      <c r="F11" s="324"/>
      <c r="G11" s="324"/>
      <c r="H11" s="324"/>
      <c r="I11" s="324"/>
      <c r="J11" s="324"/>
      <c r="K11" s="324"/>
      <c r="L11" s="324"/>
      <c r="M11" s="324"/>
      <c r="N11" s="324"/>
      <c r="O11" s="324"/>
      <c r="P11" s="324"/>
      <c r="Q11" s="324"/>
      <c r="R11" s="324"/>
      <c r="S11" s="324"/>
      <c r="T11" s="324"/>
      <c r="U11" s="324"/>
      <c r="V11" s="324"/>
      <c r="W11" s="324"/>
      <c r="X11" s="324"/>
      <c r="Y11" s="324"/>
      <c r="Z11" s="324"/>
      <c r="AA11" s="324"/>
      <c r="AB11" s="324"/>
      <c r="AC11" s="324"/>
    </row>
    <row r="12" spans="1:32" ht="15.75" customHeight="1">
      <c r="A12" s="386" t="s">
        <v>5</v>
      </c>
      <c r="B12" s="386"/>
      <c r="C12" s="386"/>
      <c r="D12" s="386"/>
      <c r="E12" s="386"/>
      <c r="F12" s="386"/>
      <c r="G12" s="386"/>
      <c r="H12" s="386"/>
      <c r="I12" s="386"/>
      <c r="J12" s="386"/>
      <c r="K12" s="386"/>
      <c r="L12" s="386"/>
      <c r="M12" s="386"/>
      <c r="N12" s="386"/>
      <c r="O12" s="386"/>
      <c r="P12" s="386"/>
      <c r="Q12" s="386"/>
      <c r="R12" s="386"/>
      <c r="S12" s="386"/>
      <c r="T12" s="386"/>
      <c r="U12" s="386"/>
      <c r="V12" s="386"/>
      <c r="W12" s="386"/>
      <c r="X12" s="386"/>
      <c r="Y12" s="386"/>
      <c r="Z12" s="386"/>
      <c r="AA12" s="386"/>
      <c r="AB12" s="386"/>
      <c r="AC12" s="386"/>
    </row>
    <row r="13" spans="1:32">
      <c r="A13" s="388"/>
      <c r="B13" s="388"/>
      <c r="C13" s="388"/>
      <c r="D13" s="388"/>
      <c r="E13" s="388"/>
      <c r="F13" s="388"/>
      <c r="G13" s="388"/>
      <c r="H13" s="388"/>
      <c r="I13" s="388"/>
      <c r="J13" s="388"/>
      <c r="K13" s="388"/>
      <c r="L13" s="388"/>
      <c r="M13" s="388"/>
      <c r="N13" s="388"/>
      <c r="O13" s="388"/>
      <c r="P13" s="388"/>
      <c r="Q13" s="388"/>
      <c r="R13" s="388"/>
      <c r="S13" s="388"/>
      <c r="T13" s="388"/>
      <c r="U13" s="388"/>
      <c r="V13" s="388"/>
      <c r="W13" s="388"/>
      <c r="X13" s="388"/>
      <c r="Y13" s="388"/>
      <c r="Z13" s="388"/>
      <c r="AA13" s="388"/>
      <c r="AB13" s="388"/>
      <c r="AC13" s="388"/>
    </row>
    <row r="15" spans="1:32">
      <c r="A15" s="389" t="s">
        <v>246</v>
      </c>
      <c r="B15" s="389"/>
      <c r="C15" s="389"/>
      <c r="D15" s="389"/>
      <c r="E15" s="389"/>
      <c r="F15" s="389"/>
      <c r="G15" s="389"/>
      <c r="H15" s="389"/>
      <c r="I15" s="389"/>
      <c r="J15" s="389"/>
      <c r="K15" s="389"/>
      <c r="L15" s="389"/>
      <c r="M15" s="389"/>
      <c r="N15" s="389"/>
      <c r="O15" s="389"/>
      <c r="P15" s="389"/>
      <c r="Q15" s="389"/>
      <c r="R15" s="389"/>
      <c r="S15" s="389"/>
      <c r="T15" s="389"/>
      <c r="U15" s="389"/>
      <c r="V15" s="389"/>
      <c r="W15" s="389"/>
      <c r="X15" s="389"/>
      <c r="Y15" s="389"/>
      <c r="Z15" s="389"/>
      <c r="AA15" s="389"/>
      <c r="AB15" s="389"/>
      <c r="AC15" s="389"/>
    </row>
    <row r="16" spans="1:32" s="244" customFormat="1" ht="33" customHeight="1">
      <c r="A16" s="390" t="s">
        <v>247</v>
      </c>
      <c r="B16" s="390" t="s">
        <v>248</v>
      </c>
      <c r="C16" s="393" t="s">
        <v>249</v>
      </c>
      <c r="D16" s="393"/>
      <c r="E16" s="394" t="s">
        <v>250</v>
      </c>
      <c r="F16" s="394"/>
      <c r="G16" s="390" t="s">
        <v>552</v>
      </c>
      <c r="H16" s="395">
        <v>2020</v>
      </c>
      <c r="I16" s="396"/>
      <c r="J16" s="396"/>
      <c r="K16" s="396"/>
      <c r="L16" s="395">
        <v>2023</v>
      </c>
      <c r="M16" s="396"/>
      <c r="N16" s="396"/>
      <c r="O16" s="396"/>
      <c r="P16" s="395">
        <v>2022</v>
      </c>
      <c r="Q16" s="396"/>
      <c r="R16" s="396"/>
      <c r="S16" s="396"/>
      <c r="T16" s="395">
        <v>2023</v>
      </c>
      <c r="U16" s="396"/>
      <c r="V16" s="396"/>
      <c r="W16" s="396"/>
      <c r="X16" s="395">
        <v>2024</v>
      </c>
      <c r="Y16" s="396"/>
      <c r="Z16" s="396"/>
      <c r="AA16" s="396"/>
      <c r="AB16" s="397" t="s">
        <v>251</v>
      </c>
      <c r="AC16" s="398"/>
      <c r="AD16" s="243"/>
      <c r="AE16" s="243"/>
      <c r="AF16" s="243"/>
    </row>
    <row r="17" spans="1:29" s="244" customFormat="1" ht="16.5">
      <c r="A17" s="391"/>
      <c r="B17" s="391"/>
      <c r="C17" s="393"/>
      <c r="D17" s="393"/>
      <c r="E17" s="394"/>
      <c r="F17" s="394"/>
      <c r="G17" s="391"/>
      <c r="H17" s="393" t="s">
        <v>1</v>
      </c>
      <c r="I17" s="393"/>
      <c r="J17" s="393" t="s">
        <v>252</v>
      </c>
      <c r="K17" s="393"/>
      <c r="L17" s="393" t="s">
        <v>1</v>
      </c>
      <c r="M17" s="393"/>
      <c r="N17" s="393" t="s">
        <v>252</v>
      </c>
      <c r="O17" s="393"/>
      <c r="P17" s="393" t="s">
        <v>1</v>
      </c>
      <c r="Q17" s="393"/>
      <c r="R17" s="393" t="s">
        <v>252</v>
      </c>
      <c r="S17" s="393"/>
      <c r="T17" s="393" t="s">
        <v>1</v>
      </c>
      <c r="U17" s="393"/>
      <c r="V17" s="393" t="s">
        <v>252</v>
      </c>
      <c r="W17" s="393"/>
      <c r="X17" s="393" t="s">
        <v>1</v>
      </c>
      <c r="Y17" s="393"/>
      <c r="Z17" s="393" t="s">
        <v>252</v>
      </c>
      <c r="AA17" s="393"/>
      <c r="AB17" s="399"/>
      <c r="AC17" s="400"/>
    </row>
    <row r="18" spans="1:29" s="245" customFormat="1" ht="89.25" customHeight="1">
      <c r="A18" s="392"/>
      <c r="B18" s="392"/>
      <c r="C18" s="252" t="s">
        <v>1</v>
      </c>
      <c r="D18" s="252" t="s">
        <v>253</v>
      </c>
      <c r="E18" s="252" t="s">
        <v>545</v>
      </c>
      <c r="F18" s="252" t="s">
        <v>546</v>
      </c>
      <c r="G18" s="392"/>
      <c r="H18" s="128" t="s">
        <v>254</v>
      </c>
      <c r="I18" s="128" t="s">
        <v>255</v>
      </c>
      <c r="J18" s="128" t="s">
        <v>254</v>
      </c>
      <c r="K18" s="128" t="s">
        <v>255</v>
      </c>
      <c r="L18" s="128" t="s">
        <v>254</v>
      </c>
      <c r="M18" s="128" t="s">
        <v>255</v>
      </c>
      <c r="N18" s="128" t="s">
        <v>254</v>
      </c>
      <c r="O18" s="128" t="s">
        <v>255</v>
      </c>
      <c r="P18" s="128" t="s">
        <v>254</v>
      </c>
      <c r="Q18" s="128" t="s">
        <v>255</v>
      </c>
      <c r="R18" s="128" t="s">
        <v>254</v>
      </c>
      <c r="S18" s="128" t="s">
        <v>255</v>
      </c>
      <c r="T18" s="128" t="s">
        <v>254</v>
      </c>
      <c r="U18" s="128" t="s">
        <v>255</v>
      </c>
      <c r="V18" s="128" t="s">
        <v>254</v>
      </c>
      <c r="W18" s="128" t="s">
        <v>255</v>
      </c>
      <c r="X18" s="128" t="s">
        <v>254</v>
      </c>
      <c r="Y18" s="128" t="s">
        <v>255</v>
      </c>
      <c r="Z18" s="128" t="s">
        <v>254</v>
      </c>
      <c r="AA18" s="128" t="s">
        <v>255</v>
      </c>
      <c r="AB18" s="129" t="s">
        <v>256</v>
      </c>
      <c r="AC18" s="129" t="s">
        <v>253</v>
      </c>
    </row>
    <row r="19" spans="1:29" s="246" customFormat="1" ht="19.5" customHeight="1">
      <c r="A19" s="94">
        <v>1</v>
      </c>
      <c r="B19" s="94">
        <v>2</v>
      </c>
      <c r="C19" s="94">
        <v>3</v>
      </c>
      <c r="D19" s="94">
        <v>4</v>
      </c>
      <c r="E19" s="94">
        <v>5</v>
      </c>
      <c r="F19" s="94">
        <v>6</v>
      </c>
      <c r="G19" s="94">
        <v>7</v>
      </c>
      <c r="H19" s="94">
        <v>8</v>
      </c>
      <c r="I19" s="94">
        <v>9</v>
      </c>
      <c r="J19" s="94">
        <v>10</v>
      </c>
      <c r="K19" s="94">
        <v>11</v>
      </c>
      <c r="L19" s="94">
        <v>12</v>
      </c>
      <c r="M19" s="94">
        <v>13</v>
      </c>
      <c r="N19" s="94">
        <v>14</v>
      </c>
      <c r="O19" s="94">
        <v>15</v>
      </c>
      <c r="P19" s="94">
        <v>16</v>
      </c>
      <c r="Q19" s="94">
        <v>17</v>
      </c>
      <c r="R19" s="94">
        <v>18</v>
      </c>
      <c r="S19" s="94">
        <v>19</v>
      </c>
      <c r="T19" s="94">
        <v>12</v>
      </c>
      <c r="U19" s="94">
        <v>13</v>
      </c>
      <c r="V19" s="94">
        <v>14</v>
      </c>
      <c r="W19" s="94">
        <v>15</v>
      </c>
      <c r="X19" s="94">
        <v>16</v>
      </c>
      <c r="Y19" s="94">
        <v>17</v>
      </c>
      <c r="Z19" s="94">
        <v>18</v>
      </c>
      <c r="AA19" s="94">
        <v>19</v>
      </c>
      <c r="AB19" s="94">
        <v>20</v>
      </c>
      <c r="AC19" s="94">
        <v>21</v>
      </c>
    </row>
    <row r="20" spans="1:29" ht="33">
      <c r="A20" s="130">
        <v>1</v>
      </c>
      <c r="B20" s="131" t="s">
        <v>257</v>
      </c>
      <c r="C20" s="137">
        <f>C23+C25</f>
        <v>1.1111149345347737</v>
      </c>
      <c r="D20" s="137" t="s">
        <v>244</v>
      </c>
      <c r="E20" s="137">
        <f>C20</f>
        <v>1.1111149345347737</v>
      </c>
      <c r="F20" s="137">
        <f t="shared" ref="F20" si="0">F23</f>
        <v>1.1111149345347737</v>
      </c>
      <c r="G20" s="137">
        <f t="shared" ref="G20:AA20" si="1">SUM(G21:G25)</f>
        <v>0</v>
      </c>
      <c r="H20" s="137">
        <f t="shared" si="1"/>
        <v>0.14663999999999999</v>
      </c>
      <c r="I20" s="137">
        <f t="shared" si="1"/>
        <v>0</v>
      </c>
      <c r="J20" s="137">
        <f t="shared" si="1"/>
        <v>0</v>
      </c>
      <c r="K20" s="137">
        <f t="shared" si="1"/>
        <v>0</v>
      </c>
      <c r="L20" s="137">
        <f>SUM(L21:L25)</f>
        <v>0.96447493453477362</v>
      </c>
      <c r="M20" s="137">
        <f t="shared" si="1"/>
        <v>0</v>
      </c>
      <c r="N20" s="137">
        <f t="shared" si="1"/>
        <v>0</v>
      </c>
      <c r="O20" s="137">
        <f t="shared" si="1"/>
        <v>0</v>
      </c>
      <c r="P20" s="137">
        <f t="shared" si="1"/>
        <v>0</v>
      </c>
      <c r="Q20" s="137">
        <f t="shared" si="1"/>
        <v>0</v>
      </c>
      <c r="R20" s="137">
        <f t="shared" si="1"/>
        <v>0</v>
      </c>
      <c r="S20" s="137">
        <f t="shared" si="1"/>
        <v>0</v>
      </c>
      <c r="T20" s="137">
        <f t="shared" si="1"/>
        <v>0</v>
      </c>
      <c r="U20" s="137">
        <f t="shared" si="1"/>
        <v>0</v>
      </c>
      <c r="V20" s="137">
        <f t="shared" si="1"/>
        <v>0</v>
      </c>
      <c r="W20" s="137">
        <f t="shared" si="1"/>
        <v>0</v>
      </c>
      <c r="X20" s="137">
        <f t="shared" si="1"/>
        <v>0</v>
      </c>
      <c r="Y20" s="137">
        <f t="shared" si="1"/>
        <v>0</v>
      </c>
      <c r="Z20" s="137">
        <f t="shared" si="1"/>
        <v>0</v>
      </c>
      <c r="AA20" s="137">
        <f t="shared" si="1"/>
        <v>0</v>
      </c>
      <c r="AB20" s="137">
        <f>H20+L20+P20+T20+X20</f>
        <v>1.1111149345347737</v>
      </c>
      <c r="AC20" s="137">
        <v>0</v>
      </c>
    </row>
    <row r="21" spans="1:29" ht="16.5">
      <c r="A21" s="132" t="s">
        <v>258</v>
      </c>
      <c r="B21" s="133" t="s">
        <v>259</v>
      </c>
      <c r="C21" s="137">
        <v>0</v>
      </c>
      <c r="D21" s="137" t="s">
        <v>244</v>
      </c>
      <c r="E21" s="137">
        <v>0</v>
      </c>
      <c r="F21" s="137">
        <v>0</v>
      </c>
      <c r="G21" s="137">
        <v>0</v>
      </c>
      <c r="H21" s="137">
        <v>0</v>
      </c>
      <c r="I21" s="137" t="s">
        <v>244</v>
      </c>
      <c r="J21" s="137" t="s">
        <v>244</v>
      </c>
      <c r="K21" s="137" t="s">
        <v>244</v>
      </c>
      <c r="L21" s="137">
        <v>0</v>
      </c>
      <c r="M21" s="137" t="s">
        <v>244</v>
      </c>
      <c r="N21" s="137" t="s">
        <v>244</v>
      </c>
      <c r="O21" s="137" t="s">
        <v>244</v>
      </c>
      <c r="P21" s="137">
        <v>0</v>
      </c>
      <c r="Q21" s="137" t="s">
        <v>244</v>
      </c>
      <c r="R21" s="137" t="s">
        <v>244</v>
      </c>
      <c r="S21" s="137" t="s">
        <v>244</v>
      </c>
      <c r="T21" s="137">
        <v>0</v>
      </c>
      <c r="U21" s="137" t="s">
        <v>244</v>
      </c>
      <c r="V21" s="137" t="s">
        <v>244</v>
      </c>
      <c r="W21" s="137" t="s">
        <v>244</v>
      </c>
      <c r="X21" s="137">
        <v>0</v>
      </c>
      <c r="Y21" s="137" t="s">
        <v>244</v>
      </c>
      <c r="Z21" s="137" t="s">
        <v>244</v>
      </c>
      <c r="AA21" s="137" t="s">
        <v>244</v>
      </c>
      <c r="AB21" s="137">
        <v>0</v>
      </c>
      <c r="AC21" s="137">
        <v>0</v>
      </c>
    </row>
    <row r="22" spans="1:29" ht="16.5">
      <c r="A22" s="132" t="s">
        <v>260</v>
      </c>
      <c r="B22" s="133" t="s">
        <v>261</v>
      </c>
      <c r="C22" s="137">
        <v>0</v>
      </c>
      <c r="D22" s="137" t="s">
        <v>244</v>
      </c>
      <c r="E22" s="137">
        <v>0</v>
      </c>
      <c r="F22" s="137">
        <v>0</v>
      </c>
      <c r="G22" s="137">
        <v>0</v>
      </c>
      <c r="H22" s="137">
        <v>0</v>
      </c>
      <c r="I22" s="137" t="s">
        <v>244</v>
      </c>
      <c r="J22" s="137" t="s">
        <v>244</v>
      </c>
      <c r="K22" s="137" t="s">
        <v>244</v>
      </c>
      <c r="L22" s="137">
        <v>0</v>
      </c>
      <c r="M22" s="137" t="s">
        <v>244</v>
      </c>
      <c r="N22" s="137" t="s">
        <v>244</v>
      </c>
      <c r="O22" s="137" t="s">
        <v>244</v>
      </c>
      <c r="P22" s="137">
        <v>0</v>
      </c>
      <c r="Q22" s="137" t="s">
        <v>244</v>
      </c>
      <c r="R22" s="137" t="s">
        <v>244</v>
      </c>
      <c r="S22" s="137" t="s">
        <v>244</v>
      </c>
      <c r="T22" s="137">
        <v>0</v>
      </c>
      <c r="U22" s="137" t="s">
        <v>244</v>
      </c>
      <c r="V22" s="137" t="s">
        <v>244</v>
      </c>
      <c r="W22" s="137" t="s">
        <v>244</v>
      </c>
      <c r="X22" s="137">
        <v>0</v>
      </c>
      <c r="Y22" s="137" t="s">
        <v>244</v>
      </c>
      <c r="Z22" s="137" t="s">
        <v>244</v>
      </c>
      <c r="AA22" s="137" t="s">
        <v>244</v>
      </c>
      <c r="AB22" s="137">
        <v>0</v>
      </c>
      <c r="AC22" s="137">
        <v>0</v>
      </c>
    </row>
    <row r="23" spans="1:29" ht="33">
      <c r="A23" s="132" t="s">
        <v>262</v>
      </c>
      <c r="B23" s="133" t="s">
        <v>263</v>
      </c>
      <c r="C23" s="137">
        <v>1.1111149345347737</v>
      </c>
      <c r="D23" s="137" t="s">
        <v>244</v>
      </c>
      <c r="E23" s="137">
        <f>C23</f>
        <v>1.1111149345347737</v>
      </c>
      <c r="F23" s="137">
        <f>C20</f>
        <v>1.1111149345347737</v>
      </c>
      <c r="G23" s="137">
        <v>0</v>
      </c>
      <c r="H23" s="136">
        <v>0.14663999999999999</v>
      </c>
      <c r="I23" s="137" t="s">
        <v>244</v>
      </c>
      <c r="J23" s="137" t="s">
        <v>244</v>
      </c>
      <c r="K23" s="137" t="s">
        <v>244</v>
      </c>
      <c r="L23" s="136">
        <v>0.96447493453477362</v>
      </c>
      <c r="M23" s="137" t="s">
        <v>244</v>
      </c>
      <c r="N23" s="137" t="s">
        <v>244</v>
      </c>
      <c r="O23" s="137" t="s">
        <v>244</v>
      </c>
      <c r="P23" s="136">
        <f>P26*1.18</f>
        <v>0</v>
      </c>
      <c r="Q23" s="137" t="s">
        <v>244</v>
      </c>
      <c r="R23" s="137" t="s">
        <v>244</v>
      </c>
      <c r="S23" s="137" t="s">
        <v>244</v>
      </c>
      <c r="T23" s="136">
        <f>T26*1.18</f>
        <v>0</v>
      </c>
      <c r="U23" s="137" t="s">
        <v>244</v>
      </c>
      <c r="V23" s="137" t="s">
        <v>244</v>
      </c>
      <c r="W23" s="137" t="s">
        <v>244</v>
      </c>
      <c r="X23" s="136">
        <f>X26*1.18</f>
        <v>0</v>
      </c>
      <c r="Y23" s="137" t="s">
        <v>244</v>
      </c>
      <c r="Z23" s="137" t="s">
        <v>244</v>
      </c>
      <c r="AA23" s="137" t="s">
        <v>244</v>
      </c>
      <c r="AB23" s="137">
        <f>H23+L23+P23++T23+X23</f>
        <v>1.1111149345347737</v>
      </c>
      <c r="AC23" s="137">
        <v>0</v>
      </c>
    </row>
    <row r="24" spans="1:29" ht="16.5">
      <c r="A24" s="132" t="s">
        <v>264</v>
      </c>
      <c r="B24" s="133" t="s">
        <v>265</v>
      </c>
      <c r="C24" s="137">
        <v>0</v>
      </c>
      <c r="D24" s="137" t="s">
        <v>244</v>
      </c>
      <c r="E24" s="137">
        <v>0</v>
      </c>
      <c r="F24" s="137">
        <f t="shared" ref="F24:F60" si="2">G24+H24+L24+P24+T24+X24</f>
        <v>0</v>
      </c>
      <c r="G24" s="137">
        <v>0</v>
      </c>
      <c r="H24" s="136">
        <v>0</v>
      </c>
      <c r="I24" s="137" t="s">
        <v>244</v>
      </c>
      <c r="J24" s="137" t="s">
        <v>244</v>
      </c>
      <c r="K24" s="137" t="s">
        <v>244</v>
      </c>
      <c r="L24" s="136">
        <v>0</v>
      </c>
      <c r="M24" s="137" t="s">
        <v>244</v>
      </c>
      <c r="N24" s="137" t="s">
        <v>244</v>
      </c>
      <c r="O24" s="137" t="s">
        <v>244</v>
      </c>
      <c r="P24" s="136">
        <v>0</v>
      </c>
      <c r="Q24" s="137" t="s">
        <v>244</v>
      </c>
      <c r="R24" s="137" t="s">
        <v>244</v>
      </c>
      <c r="S24" s="137" t="s">
        <v>244</v>
      </c>
      <c r="T24" s="136">
        <v>0</v>
      </c>
      <c r="U24" s="137" t="s">
        <v>244</v>
      </c>
      <c r="V24" s="137" t="s">
        <v>244</v>
      </c>
      <c r="W24" s="137" t="s">
        <v>244</v>
      </c>
      <c r="X24" s="136">
        <v>0</v>
      </c>
      <c r="Y24" s="137" t="s">
        <v>244</v>
      </c>
      <c r="Z24" s="137" t="s">
        <v>244</v>
      </c>
      <c r="AA24" s="137" t="s">
        <v>244</v>
      </c>
      <c r="AB24" s="137">
        <v>0</v>
      </c>
      <c r="AC24" s="137">
        <v>0</v>
      </c>
    </row>
    <row r="25" spans="1:29" ht="16.5">
      <c r="A25" s="132" t="s">
        <v>266</v>
      </c>
      <c r="B25" s="134" t="s">
        <v>267</v>
      </c>
      <c r="C25" s="137">
        <v>0</v>
      </c>
      <c r="D25" s="137" t="s">
        <v>244</v>
      </c>
      <c r="E25" s="137">
        <f>C25</f>
        <v>0</v>
      </c>
      <c r="F25" s="137">
        <f>C25</f>
        <v>0</v>
      </c>
      <c r="G25" s="137">
        <v>0</v>
      </c>
      <c r="H25" s="136">
        <v>0</v>
      </c>
      <c r="I25" s="137" t="s">
        <v>244</v>
      </c>
      <c r="J25" s="137" t="s">
        <v>244</v>
      </c>
      <c r="K25" s="137" t="s">
        <v>244</v>
      </c>
      <c r="L25" s="136">
        <v>0</v>
      </c>
      <c r="M25" s="137" t="s">
        <v>244</v>
      </c>
      <c r="N25" s="137" t="s">
        <v>244</v>
      </c>
      <c r="O25" s="137" t="s">
        <v>244</v>
      </c>
      <c r="P25" s="136">
        <v>0</v>
      </c>
      <c r="Q25" s="137" t="s">
        <v>244</v>
      </c>
      <c r="R25" s="137" t="s">
        <v>244</v>
      </c>
      <c r="S25" s="137" t="s">
        <v>244</v>
      </c>
      <c r="T25" s="136">
        <v>0</v>
      </c>
      <c r="U25" s="137" t="s">
        <v>244</v>
      </c>
      <c r="V25" s="137" t="s">
        <v>244</v>
      </c>
      <c r="W25" s="137" t="s">
        <v>244</v>
      </c>
      <c r="X25" s="136">
        <v>0</v>
      </c>
      <c r="Y25" s="137" t="s">
        <v>244</v>
      </c>
      <c r="Z25" s="137" t="s">
        <v>244</v>
      </c>
      <c r="AA25" s="137" t="s">
        <v>244</v>
      </c>
      <c r="AB25" s="137">
        <f>H25+L25+P25+T25+X25</f>
        <v>0</v>
      </c>
      <c r="AC25" s="137">
        <v>0</v>
      </c>
    </row>
    <row r="26" spans="1:29" ht="33">
      <c r="A26" s="130" t="s">
        <v>20</v>
      </c>
      <c r="B26" s="131" t="s">
        <v>268</v>
      </c>
      <c r="C26" s="137">
        <f>C27+C28</f>
        <v>0.92592911211231133</v>
      </c>
      <c r="D26" s="137" t="s">
        <v>244</v>
      </c>
      <c r="E26" s="137">
        <f t="shared" ref="E26:F26" si="3">E27+E28</f>
        <v>0.92592911211231133</v>
      </c>
      <c r="F26" s="137">
        <f t="shared" si="3"/>
        <v>0.92592911211231133</v>
      </c>
      <c r="G26" s="137">
        <f t="shared" ref="G26:AA26" si="4">SUM(G27:G30)</f>
        <v>0</v>
      </c>
      <c r="H26" s="137">
        <f t="shared" si="4"/>
        <v>0.1222</v>
      </c>
      <c r="I26" s="137">
        <f t="shared" si="4"/>
        <v>0</v>
      </c>
      <c r="J26" s="137">
        <f t="shared" si="4"/>
        <v>0</v>
      </c>
      <c r="K26" s="137">
        <f t="shared" si="4"/>
        <v>0</v>
      </c>
      <c r="L26" s="137">
        <f t="shared" si="4"/>
        <v>0.80372911211231135</v>
      </c>
      <c r="M26" s="137">
        <f t="shared" si="4"/>
        <v>0</v>
      </c>
      <c r="N26" s="137">
        <f t="shared" si="4"/>
        <v>0</v>
      </c>
      <c r="O26" s="137">
        <f t="shared" si="4"/>
        <v>0</v>
      </c>
      <c r="P26" s="137">
        <f>SUM(P27:P30)</f>
        <v>0</v>
      </c>
      <c r="Q26" s="137">
        <f t="shared" si="4"/>
        <v>0</v>
      </c>
      <c r="R26" s="137">
        <f t="shared" si="4"/>
        <v>0</v>
      </c>
      <c r="S26" s="137">
        <f t="shared" si="4"/>
        <v>0</v>
      </c>
      <c r="T26" s="137">
        <f>SUM(T27:T30)</f>
        <v>0</v>
      </c>
      <c r="U26" s="137">
        <f t="shared" si="4"/>
        <v>0</v>
      </c>
      <c r="V26" s="137">
        <f t="shared" si="4"/>
        <v>0</v>
      </c>
      <c r="W26" s="137">
        <f t="shared" si="4"/>
        <v>0</v>
      </c>
      <c r="X26" s="137">
        <f>SUM(X27:X30)</f>
        <v>0</v>
      </c>
      <c r="Y26" s="137">
        <f t="shared" si="4"/>
        <v>0</v>
      </c>
      <c r="Z26" s="137">
        <f t="shared" si="4"/>
        <v>0</v>
      </c>
      <c r="AA26" s="137">
        <f t="shared" si="4"/>
        <v>0</v>
      </c>
      <c r="AB26" s="137">
        <f>AB27+AB28</f>
        <v>0.92592911211231133</v>
      </c>
      <c r="AC26" s="137">
        <v>0</v>
      </c>
    </row>
    <row r="27" spans="1:29" ht="16.5">
      <c r="A27" s="130" t="s">
        <v>269</v>
      </c>
      <c r="B27" s="133" t="s">
        <v>270</v>
      </c>
      <c r="C27" s="137">
        <v>0.1222</v>
      </c>
      <c r="D27" s="137" t="s">
        <v>244</v>
      </c>
      <c r="E27" s="137">
        <f>C27</f>
        <v>0.1222</v>
      </c>
      <c r="F27" s="137">
        <f>C27</f>
        <v>0.1222</v>
      </c>
      <c r="G27" s="137">
        <v>0</v>
      </c>
      <c r="H27" s="136">
        <f>C27</f>
        <v>0.1222</v>
      </c>
      <c r="I27" s="137" t="s">
        <v>244</v>
      </c>
      <c r="J27" s="137" t="s">
        <v>244</v>
      </c>
      <c r="K27" s="137" t="s">
        <v>244</v>
      </c>
      <c r="L27" s="136">
        <v>0</v>
      </c>
      <c r="M27" s="137" t="s">
        <v>244</v>
      </c>
      <c r="N27" s="137" t="s">
        <v>244</v>
      </c>
      <c r="O27" s="137" t="s">
        <v>244</v>
      </c>
      <c r="P27" s="136">
        <v>0</v>
      </c>
      <c r="Q27" s="137" t="s">
        <v>244</v>
      </c>
      <c r="R27" s="137" t="s">
        <v>244</v>
      </c>
      <c r="S27" s="137" t="s">
        <v>244</v>
      </c>
      <c r="T27" s="136">
        <v>0</v>
      </c>
      <c r="U27" s="137" t="s">
        <v>244</v>
      </c>
      <c r="V27" s="137" t="s">
        <v>244</v>
      </c>
      <c r="W27" s="137" t="s">
        <v>244</v>
      </c>
      <c r="X27" s="136">
        <v>0</v>
      </c>
      <c r="Y27" s="137" t="s">
        <v>244</v>
      </c>
      <c r="Z27" s="137" t="s">
        <v>244</v>
      </c>
      <c r="AA27" s="137" t="s">
        <v>244</v>
      </c>
      <c r="AB27" s="137">
        <f>H27+L27+P27+T27+X27</f>
        <v>0.1222</v>
      </c>
      <c r="AC27" s="137">
        <v>0</v>
      </c>
    </row>
    <row r="28" spans="1:29" ht="16.5">
      <c r="A28" s="130" t="s">
        <v>271</v>
      </c>
      <c r="B28" s="133" t="s">
        <v>272</v>
      </c>
      <c r="C28" s="137">
        <v>0.80372911211231135</v>
      </c>
      <c r="D28" s="137" t="s">
        <v>244</v>
      </c>
      <c r="E28" s="137">
        <f>C28</f>
        <v>0.80372911211231135</v>
      </c>
      <c r="F28" s="137">
        <f>C28</f>
        <v>0.80372911211231135</v>
      </c>
      <c r="G28" s="137">
        <v>0</v>
      </c>
      <c r="H28" s="136">
        <v>0</v>
      </c>
      <c r="I28" s="137" t="s">
        <v>244</v>
      </c>
      <c r="J28" s="137" t="s">
        <v>244</v>
      </c>
      <c r="K28" s="137" t="s">
        <v>244</v>
      </c>
      <c r="L28" s="136">
        <f>C28</f>
        <v>0.80372911211231135</v>
      </c>
      <c r="M28" s="137" t="s">
        <v>244</v>
      </c>
      <c r="N28" s="137" t="s">
        <v>244</v>
      </c>
      <c r="O28" s="137" t="s">
        <v>244</v>
      </c>
      <c r="P28" s="136">
        <v>0</v>
      </c>
      <c r="Q28" s="137" t="s">
        <v>244</v>
      </c>
      <c r="R28" s="137" t="s">
        <v>244</v>
      </c>
      <c r="S28" s="137" t="s">
        <v>244</v>
      </c>
      <c r="T28" s="136">
        <v>0</v>
      </c>
      <c r="U28" s="137" t="s">
        <v>244</v>
      </c>
      <c r="V28" s="137" t="s">
        <v>244</v>
      </c>
      <c r="W28" s="137" t="s">
        <v>244</v>
      </c>
      <c r="X28" s="136">
        <v>0</v>
      </c>
      <c r="Y28" s="137" t="s">
        <v>244</v>
      </c>
      <c r="Z28" s="137" t="s">
        <v>244</v>
      </c>
      <c r="AA28" s="137" t="s">
        <v>244</v>
      </c>
      <c r="AB28" s="137">
        <f>H28+L28+P28+T28+X28</f>
        <v>0.80372911211231135</v>
      </c>
      <c r="AC28" s="137">
        <v>0</v>
      </c>
    </row>
    <row r="29" spans="1:29" ht="16.5">
      <c r="A29" s="130" t="s">
        <v>273</v>
      </c>
      <c r="B29" s="133" t="s">
        <v>274</v>
      </c>
      <c r="C29" s="137">
        <v>0</v>
      </c>
      <c r="D29" s="137" t="s">
        <v>244</v>
      </c>
      <c r="E29" s="137">
        <v>0</v>
      </c>
      <c r="F29" s="137">
        <f t="shared" si="2"/>
        <v>0</v>
      </c>
      <c r="G29" s="137">
        <v>0</v>
      </c>
      <c r="H29" s="136">
        <v>0</v>
      </c>
      <c r="I29" s="137" t="s">
        <v>244</v>
      </c>
      <c r="J29" s="137" t="s">
        <v>244</v>
      </c>
      <c r="K29" s="137" t="s">
        <v>244</v>
      </c>
      <c r="L29" s="136">
        <v>0</v>
      </c>
      <c r="M29" s="137" t="s">
        <v>244</v>
      </c>
      <c r="N29" s="137" t="s">
        <v>244</v>
      </c>
      <c r="O29" s="137" t="s">
        <v>244</v>
      </c>
      <c r="P29" s="136">
        <v>0</v>
      </c>
      <c r="Q29" s="137" t="s">
        <v>244</v>
      </c>
      <c r="R29" s="137" t="s">
        <v>244</v>
      </c>
      <c r="S29" s="137" t="s">
        <v>244</v>
      </c>
      <c r="T29" s="136">
        <v>0</v>
      </c>
      <c r="U29" s="137" t="s">
        <v>244</v>
      </c>
      <c r="V29" s="137" t="s">
        <v>244</v>
      </c>
      <c r="W29" s="137" t="s">
        <v>244</v>
      </c>
      <c r="X29" s="136">
        <v>0</v>
      </c>
      <c r="Y29" s="137" t="s">
        <v>244</v>
      </c>
      <c r="Z29" s="137" t="s">
        <v>244</v>
      </c>
      <c r="AA29" s="137" t="s">
        <v>244</v>
      </c>
      <c r="AB29" s="137">
        <v>0</v>
      </c>
      <c r="AC29" s="137">
        <v>0</v>
      </c>
    </row>
    <row r="30" spans="1:29" ht="16.5">
      <c r="A30" s="130" t="s">
        <v>275</v>
      </c>
      <c r="B30" s="133" t="s">
        <v>276</v>
      </c>
      <c r="C30" s="137">
        <v>0</v>
      </c>
      <c r="D30" s="137" t="s">
        <v>244</v>
      </c>
      <c r="E30" s="137">
        <v>0</v>
      </c>
      <c r="F30" s="137">
        <v>0</v>
      </c>
      <c r="G30" s="137">
        <v>0</v>
      </c>
      <c r="H30" s="136">
        <v>0</v>
      </c>
      <c r="I30" s="137" t="s">
        <v>244</v>
      </c>
      <c r="J30" s="137" t="s">
        <v>244</v>
      </c>
      <c r="K30" s="137" t="s">
        <v>244</v>
      </c>
      <c r="L30" s="136">
        <v>0</v>
      </c>
      <c r="M30" s="137" t="s">
        <v>244</v>
      </c>
      <c r="N30" s="137" t="s">
        <v>244</v>
      </c>
      <c r="O30" s="137" t="s">
        <v>244</v>
      </c>
      <c r="P30" s="136">
        <v>0</v>
      </c>
      <c r="Q30" s="137" t="s">
        <v>244</v>
      </c>
      <c r="R30" s="137" t="s">
        <v>244</v>
      </c>
      <c r="S30" s="137" t="s">
        <v>244</v>
      </c>
      <c r="T30" s="136">
        <v>0</v>
      </c>
      <c r="U30" s="137" t="s">
        <v>244</v>
      </c>
      <c r="V30" s="137" t="s">
        <v>244</v>
      </c>
      <c r="W30" s="137" t="s">
        <v>244</v>
      </c>
      <c r="X30" s="136">
        <v>0</v>
      </c>
      <c r="Y30" s="137" t="s">
        <v>244</v>
      </c>
      <c r="Z30" s="137" t="s">
        <v>244</v>
      </c>
      <c r="AA30" s="137" t="s">
        <v>244</v>
      </c>
      <c r="AB30" s="137">
        <v>0</v>
      </c>
      <c r="AC30" s="137">
        <v>0</v>
      </c>
    </row>
    <row r="31" spans="1:29" ht="16.5">
      <c r="A31" s="130" t="s">
        <v>19</v>
      </c>
      <c r="B31" s="131" t="s">
        <v>277</v>
      </c>
      <c r="C31" s="137">
        <v>0</v>
      </c>
      <c r="D31" s="137" t="s">
        <v>244</v>
      </c>
      <c r="E31" s="137">
        <v>0</v>
      </c>
      <c r="F31" s="137">
        <v>0</v>
      </c>
      <c r="G31" s="136">
        <f t="shared" ref="G31:AA31" si="5">SUM(G32:G38)</f>
        <v>0</v>
      </c>
      <c r="H31" s="136">
        <f t="shared" si="5"/>
        <v>0</v>
      </c>
      <c r="I31" s="136">
        <f t="shared" si="5"/>
        <v>0</v>
      </c>
      <c r="J31" s="136">
        <f t="shared" si="5"/>
        <v>0</v>
      </c>
      <c r="K31" s="136">
        <f t="shared" si="5"/>
        <v>0</v>
      </c>
      <c r="L31" s="136">
        <f t="shared" si="5"/>
        <v>1</v>
      </c>
      <c r="M31" s="136">
        <f t="shared" si="5"/>
        <v>0</v>
      </c>
      <c r="N31" s="136">
        <f t="shared" si="5"/>
        <v>0</v>
      </c>
      <c r="O31" s="136">
        <f t="shared" si="5"/>
        <v>0</v>
      </c>
      <c r="P31" s="136">
        <f t="shared" si="5"/>
        <v>0</v>
      </c>
      <c r="Q31" s="136">
        <f t="shared" si="5"/>
        <v>0</v>
      </c>
      <c r="R31" s="136">
        <f t="shared" si="5"/>
        <v>0</v>
      </c>
      <c r="S31" s="136">
        <f t="shared" si="5"/>
        <v>0</v>
      </c>
      <c r="T31" s="136">
        <f t="shared" si="5"/>
        <v>0</v>
      </c>
      <c r="U31" s="136">
        <f t="shared" si="5"/>
        <v>0</v>
      </c>
      <c r="V31" s="136">
        <f t="shared" si="5"/>
        <v>0</v>
      </c>
      <c r="W31" s="136">
        <f t="shared" si="5"/>
        <v>0</v>
      </c>
      <c r="X31" s="136">
        <f t="shared" si="5"/>
        <v>0</v>
      </c>
      <c r="Y31" s="136">
        <f t="shared" si="5"/>
        <v>0</v>
      </c>
      <c r="Z31" s="136">
        <f t="shared" si="5"/>
        <v>0</v>
      </c>
      <c r="AA31" s="136">
        <f t="shared" si="5"/>
        <v>0</v>
      </c>
      <c r="AB31" s="137">
        <v>1</v>
      </c>
      <c r="AC31" s="136">
        <v>0</v>
      </c>
    </row>
    <row r="32" spans="1:29" ht="16.5">
      <c r="A32" s="132" t="s">
        <v>278</v>
      </c>
      <c r="B32" s="135" t="s">
        <v>279</v>
      </c>
      <c r="C32" s="137">
        <v>0</v>
      </c>
      <c r="D32" s="137" t="s">
        <v>244</v>
      </c>
      <c r="E32" s="137">
        <v>0</v>
      </c>
      <c r="F32" s="137">
        <v>0</v>
      </c>
      <c r="G32" s="137">
        <v>0</v>
      </c>
      <c r="H32" s="136">
        <v>0</v>
      </c>
      <c r="I32" s="137" t="s">
        <v>244</v>
      </c>
      <c r="J32" s="137" t="s">
        <v>244</v>
      </c>
      <c r="K32" s="137" t="s">
        <v>244</v>
      </c>
      <c r="L32" s="136">
        <v>0</v>
      </c>
      <c r="M32" s="137" t="s">
        <v>244</v>
      </c>
      <c r="N32" s="137" t="s">
        <v>244</v>
      </c>
      <c r="O32" s="137" t="s">
        <v>244</v>
      </c>
      <c r="P32" s="136">
        <v>0</v>
      </c>
      <c r="Q32" s="137" t="s">
        <v>244</v>
      </c>
      <c r="R32" s="137" t="s">
        <v>244</v>
      </c>
      <c r="S32" s="137" t="s">
        <v>244</v>
      </c>
      <c r="T32" s="136">
        <v>0</v>
      </c>
      <c r="U32" s="137" t="s">
        <v>244</v>
      </c>
      <c r="V32" s="137" t="s">
        <v>244</v>
      </c>
      <c r="W32" s="137" t="s">
        <v>244</v>
      </c>
      <c r="X32" s="136">
        <v>0</v>
      </c>
      <c r="Y32" s="137" t="s">
        <v>244</v>
      </c>
      <c r="Z32" s="137" t="s">
        <v>244</v>
      </c>
      <c r="AA32" s="137" t="s">
        <v>244</v>
      </c>
      <c r="AB32" s="137">
        <v>0</v>
      </c>
      <c r="AC32" s="137">
        <v>0</v>
      </c>
    </row>
    <row r="33" spans="1:30" ht="16.5">
      <c r="A33" s="132" t="s">
        <v>280</v>
      </c>
      <c r="B33" s="135" t="s">
        <v>281</v>
      </c>
      <c r="C33" s="137">
        <v>0</v>
      </c>
      <c r="D33" s="137" t="s">
        <v>244</v>
      </c>
      <c r="E33" s="137">
        <v>0</v>
      </c>
      <c r="F33" s="137">
        <v>0</v>
      </c>
      <c r="G33" s="137">
        <v>0</v>
      </c>
      <c r="H33" s="136">
        <v>0</v>
      </c>
      <c r="I33" s="137" t="s">
        <v>244</v>
      </c>
      <c r="J33" s="137" t="s">
        <v>244</v>
      </c>
      <c r="K33" s="137" t="s">
        <v>244</v>
      </c>
      <c r="L33" s="136">
        <v>1</v>
      </c>
      <c r="M33" s="137" t="s">
        <v>244</v>
      </c>
      <c r="N33" s="137" t="s">
        <v>244</v>
      </c>
      <c r="O33" s="137" t="s">
        <v>244</v>
      </c>
      <c r="P33" s="136">
        <v>0</v>
      </c>
      <c r="Q33" s="137" t="s">
        <v>244</v>
      </c>
      <c r="R33" s="137" t="s">
        <v>244</v>
      </c>
      <c r="S33" s="137" t="s">
        <v>244</v>
      </c>
      <c r="T33" s="136">
        <v>0</v>
      </c>
      <c r="U33" s="137" t="s">
        <v>244</v>
      </c>
      <c r="V33" s="137" t="s">
        <v>244</v>
      </c>
      <c r="W33" s="137" t="s">
        <v>244</v>
      </c>
      <c r="X33" s="136">
        <v>0</v>
      </c>
      <c r="Y33" s="137" t="s">
        <v>244</v>
      </c>
      <c r="Z33" s="137" t="s">
        <v>244</v>
      </c>
      <c r="AA33" s="137" t="s">
        <v>244</v>
      </c>
      <c r="AB33" s="137">
        <v>1</v>
      </c>
      <c r="AC33" s="137">
        <v>0</v>
      </c>
    </row>
    <row r="34" spans="1:30" ht="16.5">
      <c r="A34" s="132" t="s">
        <v>282</v>
      </c>
      <c r="B34" s="135" t="s">
        <v>283</v>
      </c>
      <c r="C34" s="137">
        <v>0</v>
      </c>
      <c r="D34" s="137" t="s">
        <v>244</v>
      </c>
      <c r="E34" s="137">
        <v>0</v>
      </c>
      <c r="F34" s="137">
        <v>0</v>
      </c>
      <c r="G34" s="137">
        <v>0</v>
      </c>
      <c r="H34" s="136">
        <v>0</v>
      </c>
      <c r="I34" s="137" t="s">
        <v>244</v>
      </c>
      <c r="J34" s="137" t="s">
        <v>244</v>
      </c>
      <c r="K34" s="137" t="s">
        <v>244</v>
      </c>
      <c r="L34" s="136">
        <v>0</v>
      </c>
      <c r="M34" s="137" t="s">
        <v>244</v>
      </c>
      <c r="N34" s="137" t="s">
        <v>244</v>
      </c>
      <c r="O34" s="137" t="s">
        <v>244</v>
      </c>
      <c r="P34" s="136">
        <v>0</v>
      </c>
      <c r="Q34" s="137" t="s">
        <v>244</v>
      </c>
      <c r="R34" s="137" t="s">
        <v>244</v>
      </c>
      <c r="S34" s="137" t="s">
        <v>244</v>
      </c>
      <c r="T34" s="136">
        <v>0</v>
      </c>
      <c r="U34" s="137" t="s">
        <v>244</v>
      </c>
      <c r="V34" s="137" t="s">
        <v>244</v>
      </c>
      <c r="W34" s="137" t="s">
        <v>244</v>
      </c>
      <c r="X34" s="136">
        <v>0</v>
      </c>
      <c r="Y34" s="137" t="s">
        <v>244</v>
      </c>
      <c r="Z34" s="137" t="s">
        <v>244</v>
      </c>
      <c r="AA34" s="137" t="s">
        <v>244</v>
      </c>
      <c r="AB34" s="137">
        <v>0</v>
      </c>
      <c r="AC34" s="137">
        <v>0</v>
      </c>
    </row>
    <row r="35" spans="1:30" ht="16.5">
      <c r="A35" s="132" t="s">
        <v>284</v>
      </c>
      <c r="B35" s="133" t="s">
        <v>285</v>
      </c>
      <c r="C35" s="137">
        <v>0</v>
      </c>
      <c r="D35" s="137" t="s">
        <v>244</v>
      </c>
      <c r="E35" s="137">
        <v>0</v>
      </c>
      <c r="F35" s="137">
        <v>0</v>
      </c>
      <c r="G35" s="137">
        <v>0</v>
      </c>
      <c r="H35" s="136">
        <v>0</v>
      </c>
      <c r="I35" s="137" t="s">
        <v>244</v>
      </c>
      <c r="J35" s="137" t="s">
        <v>244</v>
      </c>
      <c r="K35" s="137" t="s">
        <v>244</v>
      </c>
      <c r="L35" s="136">
        <v>0</v>
      </c>
      <c r="M35" s="137" t="s">
        <v>244</v>
      </c>
      <c r="N35" s="137" t="s">
        <v>244</v>
      </c>
      <c r="O35" s="137" t="s">
        <v>244</v>
      </c>
      <c r="P35" s="136">
        <v>0</v>
      </c>
      <c r="Q35" s="137" t="s">
        <v>244</v>
      </c>
      <c r="R35" s="137" t="s">
        <v>244</v>
      </c>
      <c r="S35" s="137" t="s">
        <v>244</v>
      </c>
      <c r="T35" s="136">
        <v>0</v>
      </c>
      <c r="U35" s="137" t="s">
        <v>244</v>
      </c>
      <c r="V35" s="137" t="s">
        <v>244</v>
      </c>
      <c r="W35" s="137" t="s">
        <v>244</v>
      </c>
      <c r="X35" s="136">
        <v>0</v>
      </c>
      <c r="Y35" s="137" t="s">
        <v>244</v>
      </c>
      <c r="Z35" s="137" t="s">
        <v>244</v>
      </c>
      <c r="AA35" s="137" t="s">
        <v>244</v>
      </c>
      <c r="AB35" s="137">
        <v>0</v>
      </c>
      <c r="AC35" s="137">
        <v>0</v>
      </c>
    </row>
    <row r="36" spans="1:30" ht="16.5">
      <c r="A36" s="132" t="s">
        <v>286</v>
      </c>
      <c r="B36" s="133" t="s">
        <v>287</v>
      </c>
      <c r="C36" s="137">
        <v>0</v>
      </c>
      <c r="D36" s="137" t="s">
        <v>244</v>
      </c>
      <c r="E36" s="137">
        <v>0</v>
      </c>
      <c r="F36" s="137">
        <v>0</v>
      </c>
      <c r="G36" s="137">
        <v>0</v>
      </c>
      <c r="H36" s="136">
        <v>0</v>
      </c>
      <c r="I36" s="137" t="s">
        <v>244</v>
      </c>
      <c r="J36" s="137" t="s">
        <v>244</v>
      </c>
      <c r="K36" s="137" t="s">
        <v>244</v>
      </c>
      <c r="L36" s="136">
        <v>0</v>
      </c>
      <c r="M36" s="137" t="s">
        <v>244</v>
      </c>
      <c r="N36" s="137" t="s">
        <v>244</v>
      </c>
      <c r="O36" s="137" t="s">
        <v>244</v>
      </c>
      <c r="P36" s="136">
        <v>0</v>
      </c>
      <c r="Q36" s="137" t="s">
        <v>244</v>
      </c>
      <c r="R36" s="137" t="s">
        <v>244</v>
      </c>
      <c r="S36" s="137" t="s">
        <v>244</v>
      </c>
      <c r="T36" s="136">
        <v>0</v>
      </c>
      <c r="U36" s="137" t="s">
        <v>244</v>
      </c>
      <c r="V36" s="137" t="s">
        <v>244</v>
      </c>
      <c r="W36" s="137" t="s">
        <v>244</v>
      </c>
      <c r="X36" s="136">
        <v>0</v>
      </c>
      <c r="Y36" s="137" t="s">
        <v>244</v>
      </c>
      <c r="Z36" s="137" t="s">
        <v>244</v>
      </c>
      <c r="AA36" s="137" t="s">
        <v>244</v>
      </c>
      <c r="AB36" s="137">
        <v>0</v>
      </c>
      <c r="AC36" s="137">
        <v>0</v>
      </c>
    </row>
    <row r="37" spans="1:30" ht="16.5">
      <c r="A37" s="132" t="s">
        <v>288</v>
      </c>
      <c r="B37" s="133" t="s">
        <v>289</v>
      </c>
      <c r="C37" s="137">
        <v>0</v>
      </c>
      <c r="D37" s="137" t="s">
        <v>244</v>
      </c>
      <c r="E37" s="137">
        <v>0</v>
      </c>
      <c r="F37" s="137">
        <v>0</v>
      </c>
      <c r="G37" s="137">
        <v>0</v>
      </c>
      <c r="H37" s="136">
        <v>0</v>
      </c>
      <c r="I37" s="137" t="s">
        <v>244</v>
      </c>
      <c r="J37" s="137" t="s">
        <v>244</v>
      </c>
      <c r="K37" s="137" t="s">
        <v>244</v>
      </c>
      <c r="L37" s="136">
        <v>0</v>
      </c>
      <c r="M37" s="137" t="s">
        <v>244</v>
      </c>
      <c r="N37" s="137" t="s">
        <v>244</v>
      </c>
      <c r="O37" s="137" t="s">
        <v>244</v>
      </c>
      <c r="P37" s="136">
        <v>0</v>
      </c>
      <c r="Q37" s="137" t="s">
        <v>244</v>
      </c>
      <c r="R37" s="137" t="s">
        <v>244</v>
      </c>
      <c r="S37" s="137" t="s">
        <v>244</v>
      </c>
      <c r="T37" s="136">
        <v>0</v>
      </c>
      <c r="U37" s="137" t="s">
        <v>244</v>
      </c>
      <c r="V37" s="137" t="s">
        <v>244</v>
      </c>
      <c r="W37" s="137" t="s">
        <v>244</v>
      </c>
      <c r="X37" s="136">
        <v>0</v>
      </c>
      <c r="Y37" s="137" t="s">
        <v>244</v>
      </c>
      <c r="Z37" s="137" t="s">
        <v>244</v>
      </c>
      <c r="AA37" s="137" t="s">
        <v>244</v>
      </c>
      <c r="AB37" s="137">
        <v>0</v>
      </c>
      <c r="AC37" s="137">
        <v>0</v>
      </c>
    </row>
    <row r="38" spans="1:30" ht="16.5">
      <c r="A38" s="132" t="s">
        <v>290</v>
      </c>
      <c r="B38" s="135" t="s">
        <v>547</v>
      </c>
      <c r="C38" s="137">
        <v>0</v>
      </c>
      <c r="D38" s="137" t="s">
        <v>244</v>
      </c>
      <c r="E38" s="137">
        <v>0</v>
      </c>
      <c r="F38" s="137">
        <v>0</v>
      </c>
      <c r="G38" s="137">
        <v>0</v>
      </c>
      <c r="H38" s="136">
        <v>0</v>
      </c>
      <c r="I38" s="137" t="s">
        <v>244</v>
      </c>
      <c r="J38" s="137" t="s">
        <v>244</v>
      </c>
      <c r="K38" s="137" t="s">
        <v>244</v>
      </c>
      <c r="L38" s="136">
        <v>0</v>
      </c>
      <c r="M38" s="137" t="s">
        <v>244</v>
      </c>
      <c r="N38" s="137" t="s">
        <v>244</v>
      </c>
      <c r="O38" s="137" t="s">
        <v>244</v>
      </c>
      <c r="P38" s="136">
        <v>0</v>
      </c>
      <c r="Q38" s="137" t="s">
        <v>244</v>
      </c>
      <c r="R38" s="137" t="s">
        <v>244</v>
      </c>
      <c r="S38" s="137" t="s">
        <v>244</v>
      </c>
      <c r="T38" s="136">
        <v>0</v>
      </c>
      <c r="U38" s="137" t="s">
        <v>244</v>
      </c>
      <c r="V38" s="137" t="s">
        <v>244</v>
      </c>
      <c r="W38" s="137" t="s">
        <v>244</v>
      </c>
      <c r="X38" s="136">
        <v>0</v>
      </c>
      <c r="Y38" s="137" t="s">
        <v>244</v>
      </c>
      <c r="Z38" s="137" t="s">
        <v>244</v>
      </c>
      <c r="AA38" s="137" t="s">
        <v>244</v>
      </c>
      <c r="AB38" s="137">
        <v>0</v>
      </c>
      <c r="AC38" s="137">
        <v>0</v>
      </c>
    </row>
    <row r="39" spans="1:30" s="247" customFormat="1" ht="16.5">
      <c r="A39" s="130" t="s">
        <v>18</v>
      </c>
      <c r="B39" s="131" t="s">
        <v>291</v>
      </c>
      <c r="C39" s="137">
        <v>0</v>
      </c>
      <c r="D39" s="137" t="s">
        <v>244</v>
      </c>
      <c r="E39" s="137">
        <v>0</v>
      </c>
      <c r="F39" s="137">
        <v>0</v>
      </c>
      <c r="G39" s="137">
        <f t="shared" ref="G39:AA39" si="6">SUM(G40:G46)</f>
        <v>0</v>
      </c>
      <c r="H39" s="137">
        <f t="shared" si="6"/>
        <v>0</v>
      </c>
      <c r="I39" s="137">
        <f t="shared" si="6"/>
        <v>0</v>
      </c>
      <c r="J39" s="137">
        <f t="shared" si="6"/>
        <v>0</v>
      </c>
      <c r="K39" s="137">
        <f t="shared" si="6"/>
        <v>0</v>
      </c>
      <c r="L39" s="137">
        <f t="shared" si="6"/>
        <v>1</v>
      </c>
      <c r="M39" s="137">
        <f t="shared" si="6"/>
        <v>0</v>
      </c>
      <c r="N39" s="137">
        <f t="shared" si="6"/>
        <v>0</v>
      </c>
      <c r="O39" s="137">
        <f t="shared" si="6"/>
        <v>0</v>
      </c>
      <c r="P39" s="137">
        <f t="shared" si="6"/>
        <v>0</v>
      </c>
      <c r="Q39" s="137">
        <f t="shared" si="6"/>
        <v>0</v>
      </c>
      <c r="R39" s="137">
        <f t="shared" si="6"/>
        <v>0</v>
      </c>
      <c r="S39" s="137">
        <f t="shared" si="6"/>
        <v>0</v>
      </c>
      <c r="T39" s="137">
        <f t="shared" si="6"/>
        <v>0</v>
      </c>
      <c r="U39" s="137">
        <f t="shared" si="6"/>
        <v>0</v>
      </c>
      <c r="V39" s="137">
        <f t="shared" si="6"/>
        <v>0</v>
      </c>
      <c r="W39" s="137">
        <f t="shared" si="6"/>
        <v>0</v>
      </c>
      <c r="X39" s="137">
        <f t="shared" si="6"/>
        <v>0</v>
      </c>
      <c r="Y39" s="137">
        <f t="shared" si="6"/>
        <v>0</v>
      </c>
      <c r="Z39" s="137">
        <f t="shared" si="6"/>
        <v>0</v>
      </c>
      <c r="AA39" s="137">
        <f t="shared" si="6"/>
        <v>0</v>
      </c>
      <c r="AB39" s="137">
        <v>1</v>
      </c>
      <c r="AC39" s="137">
        <v>0</v>
      </c>
    </row>
    <row r="40" spans="1:30" ht="16.5">
      <c r="A40" s="132" t="s">
        <v>292</v>
      </c>
      <c r="B40" s="133" t="s">
        <v>293</v>
      </c>
      <c r="C40" s="137">
        <v>0</v>
      </c>
      <c r="D40" s="137" t="s">
        <v>244</v>
      </c>
      <c r="E40" s="137">
        <v>0</v>
      </c>
      <c r="F40" s="137">
        <v>0</v>
      </c>
      <c r="G40" s="137">
        <v>0</v>
      </c>
      <c r="H40" s="136">
        <v>0</v>
      </c>
      <c r="I40" s="137" t="s">
        <v>244</v>
      </c>
      <c r="J40" s="137" t="s">
        <v>244</v>
      </c>
      <c r="K40" s="137" t="s">
        <v>244</v>
      </c>
      <c r="L40" s="136">
        <v>0</v>
      </c>
      <c r="M40" s="137" t="s">
        <v>244</v>
      </c>
      <c r="N40" s="137" t="s">
        <v>244</v>
      </c>
      <c r="O40" s="137" t="s">
        <v>244</v>
      </c>
      <c r="P40" s="136">
        <v>0</v>
      </c>
      <c r="Q40" s="137" t="s">
        <v>244</v>
      </c>
      <c r="R40" s="137" t="s">
        <v>244</v>
      </c>
      <c r="S40" s="137" t="s">
        <v>244</v>
      </c>
      <c r="T40" s="136">
        <v>0</v>
      </c>
      <c r="U40" s="137" t="s">
        <v>244</v>
      </c>
      <c r="V40" s="137" t="s">
        <v>244</v>
      </c>
      <c r="W40" s="137" t="s">
        <v>244</v>
      </c>
      <c r="X40" s="136">
        <v>0</v>
      </c>
      <c r="Y40" s="137" t="s">
        <v>244</v>
      </c>
      <c r="Z40" s="137" t="s">
        <v>244</v>
      </c>
      <c r="AA40" s="137" t="s">
        <v>244</v>
      </c>
      <c r="AB40" s="137">
        <v>0</v>
      </c>
      <c r="AC40" s="137">
        <v>0</v>
      </c>
    </row>
    <row r="41" spans="1:30" ht="16.5">
      <c r="A41" s="132" t="s">
        <v>294</v>
      </c>
      <c r="B41" s="133" t="s">
        <v>281</v>
      </c>
      <c r="C41" s="137">
        <v>0</v>
      </c>
      <c r="D41" s="137" t="s">
        <v>244</v>
      </c>
      <c r="E41" s="137">
        <v>0</v>
      </c>
      <c r="F41" s="137">
        <v>0</v>
      </c>
      <c r="G41" s="137">
        <v>0</v>
      </c>
      <c r="H41" s="136">
        <v>0</v>
      </c>
      <c r="I41" s="137" t="s">
        <v>244</v>
      </c>
      <c r="J41" s="137" t="s">
        <v>244</v>
      </c>
      <c r="K41" s="137" t="s">
        <v>244</v>
      </c>
      <c r="L41" s="136">
        <v>1</v>
      </c>
      <c r="M41" s="137" t="s">
        <v>244</v>
      </c>
      <c r="N41" s="137" t="s">
        <v>244</v>
      </c>
      <c r="O41" s="137" t="s">
        <v>244</v>
      </c>
      <c r="P41" s="136">
        <v>0</v>
      </c>
      <c r="Q41" s="137" t="s">
        <v>244</v>
      </c>
      <c r="R41" s="137" t="s">
        <v>244</v>
      </c>
      <c r="S41" s="137" t="s">
        <v>244</v>
      </c>
      <c r="T41" s="136">
        <v>0</v>
      </c>
      <c r="U41" s="137" t="s">
        <v>244</v>
      </c>
      <c r="V41" s="137" t="s">
        <v>244</v>
      </c>
      <c r="W41" s="137" t="s">
        <v>244</v>
      </c>
      <c r="X41" s="136">
        <v>0</v>
      </c>
      <c r="Y41" s="137" t="s">
        <v>244</v>
      </c>
      <c r="Z41" s="137" t="s">
        <v>244</v>
      </c>
      <c r="AA41" s="137" t="s">
        <v>244</v>
      </c>
      <c r="AB41" s="137">
        <v>1</v>
      </c>
      <c r="AC41" s="137">
        <v>0</v>
      </c>
    </row>
    <row r="42" spans="1:30" ht="16.5">
      <c r="A42" s="132" t="s">
        <v>295</v>
      </c>
      <c r="B42" s="133" t="s">
        <v>283</v>
      </c>
      <c r="C42" s="137">
        <v>0</v>
      </c>
      <c r="D42" s="137" t="s">
        <v>244</v>
      </c>
      <c r="E42" s="137">
        <v>0</v>
      </c>
      <c r="F42" s="137">
        <v>0</v>
      </c>
      <c r="G42" s="137">
        <v>0</v>
      </c>
      <c r="H42" s="136">
        <v>0</v>
      </c>
      <c r="I42" s="137" t="s">
        <v>244</v>
      </c>
      <c r="J42" s="137" t="s">
        <v>244</v>
      </c>
      <c r="K42" s="137" t="s">
        <v>244</v>
      </c>
      <c r="L42" s="136">
        <v>0</v>
      </c>
      <c r="M42" s="137" t="s">
        <v>244</v>
      </c>
      <c r="N42" s="137" t="s">
        <v>244</v>
      </c>
      <c r="O42" s="137" t="s">
        <v>244</v>
      </c>
      <c r="P42" s="136">
        <v>0</v>
      </c>
      <c r="Q42" s="137" t="s">
        <v>244</v>
      </c>
      <c r="R42" s="137" t="s">
        <v>244</v>
      </c>
      <c r="S42" s="137" t="s">
        <v>244</v>
      </c>
      <c r="T42" s="136">
        <v>0</v>
      </c>
      <c r="U42" s="137" t="s">
        <v>244</v>
      </c>
      <c r="V42" s="137" t="s">
        <v>244</v>
      </c>
      <c r="W42" s="137" t="s">
        <v>244</v>
      </c>
      <c r="X42" s="136">
        <v>0</v>
      </c>
      <c r="Y42" s="137" t="s">
        <v>244</v>
      </c>
      <c r="Z42" s="137" t="s">
        <v>244</v>
      </c>
      <c r="AA42" s="137" t="s">
        <v>244</v>
      </c>
      <c r="AB42" s="137">
        <v>0</v>
      </c>
      <c r="AC42" s="137">
        <v>0</v>
      </c>
    </row>
    <row r="43" spans="1:30" ht="16.5">
      <c r="A43" s="132" t="s">
        <v>296</v>
      </c>
      <c r="B43" s="133" t="s">
        <v>285</v>
      </c>
      <c r="C43" s="137">
        <v>0</v>
      </c>
      <c r="D43" s="137" t="s">
        <v>244</v>
      </c>
      <c r="E43" s="137">
        <v>0</v>
      </c>
      <c r="F43" s="137">
        <v>0</v>
      </c>
      <c r="G43" s="137">
        <v>0</v>
      </c>
      <c r="H43" s="136">
        <v>0</v>
      </c>
      <c r="I43" s="137" t="s">
        <v>244</v>
      </c>
      <c r="J43" s="137" t="s">
        <v>244</v>
      </c>
      <c r="K43" s="137" t="s">
        <v>244</v>
      </c>
      <c r="L43" s="136">
        <v>0</v>
      </c>
      <c r="M43" s="137" t="s">
        <v>244</v>
      </c>
      <c r="N43" s="137" t="s">
        <v>244</v>
      </c>
      <c r="O43" s="137" t="s">
        <v>244</v>
      </c>
      <c r="P43" s="136">
        <v>0</v>
      </c>
      <c r="Q43" s="137" t="s">
        <v>244</v>
      </c>
      <c r="R43" s="137" t="s">
        <v>244</v>
      </c>
      <c r="S43" s="137" t="s">
        <v>244</v>
      </c>
      <c r="T43" s="136">
        <v>0</v>
      </c>
      <c r="U43" s="137" t="s">
        <v>244</v>
      </c>
      <c r="V43" s="137" t="s">
        <v>244</v>
      </c>
      <c r="W43" s="137" t="s">
        <v>244</v>
      </c>
      <c r="X43" s="136">
        <v>0</v>
      </c>
      <c r="Y43" s="137" t="s">
        <v>244</v>
      </c>
      <c r="Z43" s="137" t="s">
        <v>244</v>
      </c>
      <c r="AA43" s="137" t="s">
        <v>244</v>
      </c>
      <c r="AB43" s="137">
        <v>0</v>
      </c>
      <c r="AC43" s="137">
        <v>0</v>
      </c>
    </row>
    <row r="44" spans="1:30" ht="16.5">
      <c r="A44" s="132" t="s">
        <v>297</v>
      </c>
      <c r="B44" s="133" t="s">
        <v>287</v>
      </c>
      <c r="C44" s="137">
        <v>0</v>
      </c>
      <c r="D44" s="137" t="s">
        <v>244</v>
      </c>
      <c r="E44" s="137">
        <v>0</v>
      </c>
      <c r="F44" s="137">
        <f t="shared" si="2"/>
        <v>0</v>
      </c>
      <c r="G44" s="137">
        <v>0</v>
      </c>
      <c r="H44" s="136">
        <v>0</v>
      </c>
      <c r="I44" s="137" t="s">
        <v>244</v>
      </c>
      <c r="J44" s="137" t="s">
        <v>244</v>
      </c>
      <c r="K44" s="137" t="s">
        <v>244</v>
      </c>
      <c r="L44" s="136">
        <v>0</v>
      </c>
      <c r="M44" s="137" t="s">
        <v>244</v>
      </c>
      <c r="N44" s="137" t="s">
        <v>244</v>
      </c>
      <c r="O44" s="137" t="s">
        <v>244</v>
      </c>
      <c r="P44" s="136">
        <v>0</v>
      </c>
      <c r="Q44" s="137" t="s">
        <v>244</v>
      </c>
      <c r="R44" s="137" t="s">
        <v>244</v>
      </c>
      <c r="S44" s="137" t="s">
        <v>244</v>
      </c>
      <c r="T44" s="136">
        <v>0</v>
      </c>
      <c r="U44" s="137" t="s">
        <v>244</v>
      </c>
      <c r="V44" s="137" t="s">
        <v>244</v>
      </c>
      <c r="W44" s="137" t="s">
        <v>244</v>
      </c>
      <c r="X44" s="136">
        <v>0</v>
      </c>
      <c r="Y44" s="137" t="s">
        <v>244</v>
      </c>
      <c r="Z44" s="137" t="s">
        <v>244</v>
      </c>
      <c r="AA44" s="137" t="s">
        <v>244</v>
      </c>
      <c r="AB44" s="137">
        <v>0</v>
      </c>
      <c r="AC44" s="137">
        <v>0</v>
      </c>
    </row>
    <row r="45" spans="1:30" ht="16.5">
      <c r="A45" s="132" t="s">
        <v>298</v>
      </c>
      <c r="B45" s="133" t="s">
        <v>289</v>
      </c>
      <c r="C45" s="137">
        <v>0</v>
      </c>
      <c r="D45" s="137" t="s">
        <v>244</v>
      </c>
      <c r="E45" s="137">
        <v>0</v>
      </c>
      <c r="F45" s="137">
        <f t="shared" si="2"/>
        <v>0</v>
      </c>
      <c r="G45" s="137">
        <v>0</v>
      </c>
      <c r="H45" s="136">
        <v>0</v>
      </c>
      <c r="I45" s="137" t="s">
        <v>244</v>
      </c>
      <c r="J45" s="137" t="s">
        <v>244</v>
      </c>
      <c r="K45" s="137" t="s">
        <v>244</v>
      </c>
      <c r="L45" s="136">
        <v>0</v>
      </c>
      <c r="M45" s="137" t="s">
        <v>244</v>
      </c>
      <c r="N45" s="137" t="s">
        <v>244</v>
      </c>
      <c r="O45" s="137" t="s">
        <v>244</v>
      </c>
      <c r="P45" s="136">
        <v>0</v>
      </c>
      <c r="Q45" s="137" t="s">
        <v>244</v>
      </c>
      <c r="R45" s="137" t="s">
        <v>244</v>
      </c>
      <c r="S45" s="137" t="s">
        <v>244</v>
      </c>
      <c r="T45" s="136">
        <v>0</v>
      </c>
      <c r="U45" s="137" t="s">
        <v>244</v>
      </c>
      <c r="V45" s="137" t="s">
        <v>244</v>
      </c>
      <c r="W45" s="137" t="s">
        <v>244</v>
      </c>
      <c r="X45" s="136">
        <v>0</v>
      </c>
      <c r="Y45" s="137" t="s">
        <v>244</v>
      </c>
      <c r="Z45" s="137" t="s">
        <v>244</v>
      </c>
      <c r="AA45" s="137" t="s">
        <v>244</v>
      </c>
      <c r="AB45" s="137">
        <v>0</v>
      </c>
      <c r="AC45" s="137">
        <v>0</v>
      </c>
    </row>
    <row r="46" spans="1:30" ht="16.5">
      <c r="A46" s="132" t="s">
        <v>299</v>
      </c>
      <c r="B46" s="135" t="s">
        <v>547</v>
      </c>
      <c r="C46" s="137">
        <v>0</v>
      </c>
      <c r="D46" s="137" t="s">
        <v>244</v>
      </c>
      <c r="E46" s="137">
        <v>0</v>
      </c>
      <c r="F46" s="137">
        <f t="shared" si="2"/>
        <v>0</v>
      </c>
      <c r="G46" s="137">
        <v>0</v>
      </c>
      <c r="H46" s="136">
        <v>0</v>
      </c>
      <c r="I46" s="137" t="s">
        <v>244</v>
      </c>
      <c r="J46" s="137" t="s">
        <v>244</v>
      </c>
      <c r="K46" s="137" t="s">
        <v>244</v>
      </c>
      <c r="L46" s="136">
        <v>0</v>
      </c>
      <c r="M46" s="137" t="s">
        <v>244</v>
      </c>
      <c r="N46" s="137" t="s">
        <v>244</v>
      </c>
      <c r="O46" s="137" t="s">
        <v>244</v>
      </c>
      <c r="P46" s="136">
        <f>P28</f>
        <v>0</v>
      </c>
      <c r="Q46" s="137" t="s">
        <v>244</v>
      </c>
      <c r="R46" s="137" t="s">
        <v>244</v>
      </c>
      <c r="S46" s="137" t="s">
        <v>244</v>
      </c>
      <c r="T46" s="136">
        <v>0</v>
      </c>
      <c r="U46" s="137" t="s">
        <v>244</v>
      </c>
      <c r="V46" s="137" t="s">
        <v>244</v>
      </c>
      <c r="W46" s="137" t="s">
        <v>244</v>
      </c>
      <c r="X46" s="136">
        <f>X26</f>
        <v>0</v>
      </c>
      <c r="Y46" s="137" t="s">
        <v>244</v>
      </c>
      <c r="Z46" s="137" t="s">
        <v>244</v>
      </c>
      <c r="AA46" s="137" t="s">
        <v>244</v>
      </c>
      <c r="AB46" s="137">
        <v>0</v>
      </c>
      <c r="AC46" s="137">
        <v>0</v>
      </c>
    </row>
    <row r="47" spans="1:30" s="247" customFormat="1" ht="16.5">
      <c r="A47" s="130" t="s">
        <v>16</v>
      </c>
      <c r="B47" s="131" t="s">
        <v>300</v>
      </c>
      <c r="C47" s="137">
        <v>0</v>
      </c>
      <c r="D47" s="137" t="s">
        <v>244</v>
      </c>
      <c r="E47" s="137">
        <v>0</v>
      </c>
      <c r="F47" s="137">
        <f>C48</f>
        <v>0.92592911211231133</v>
      </c>
      <c r="G47" s="137">
        <f t="shared" ref="G47:AA47" si="7">SUM(G48:G53)</f>
        <v>0</v>
      </c>
      <c r="H47" s="137">
        <f>H48</f>
        <v>0.1222</v>
      </c>
      <c r="I47" s="137">
        <f t="shared" si="7"/>
        <v>0</v>
      </c>
      <c r="J47" s="137">
        <f t="shared" si="7"/>
        <v>0</v>
      </c>
      <c r="K47" s="137">
        <f t="shared" si="7"/>
        <v>0</v>
      </c>
      <c r="L47" s="137">
        <f>L48</f>
        <v>0.80372911211231135</v>
      </c>
      <c r="M47" s="137">
        <f t="shared" si="7"/>
        <v>0</v>
      </c>
      <c r="N47" s="137">
        <f t="shared" si="7"/>
        <v>0</v>
      </c>
      <c r="O47" s="137">
        <f t="shared" si="7"/>
        <v>0</v>
      </c>
      <c r="P47" s="137">
        <f t="shared" si="7"/>
        <v>0</v>
      </c>
      <c r="Q47" s="137">
        <f t="shared" si="7"/>
        <v>0</v>
      </c>
      <c r="R47" s="137">
        <f t="shared" si="7"/>
        <v>0</v>
      </c>
      <c r="S47" s="137">
        <f t="shared" si="7"/>
        <v>0</v>
      </c>
      <c r="T47" s="137">
        <f t="shared" si="7"/>
        <v>0</v>
      </c>
      <c r="U47" s="137">
        <f t="shared" si="7"/>
        <v>0</v>
      </c>
      <c r="V47" s="137">
        <f t="shared" si="7"/>
        <v>0</v>
      </c>
      <c r="W47" s="137">
        <f t="shared" si="7"/>
        <v>0</v>
      </c>
      <c r="X47" s="137">
        <f t="shared" si="7"/>
        <v>0</v>
      </c>
      <c r="Y47" s="137">
        <f t="shared" si="7"/>
        <v>0</v>
      </c>
      <c r="Z47" s="137">
        <f t="shared" si="7"/>
        <v>0</v>
      </c>
      <c r="AA47" s="137">
        <f t="shared" si="7"/>
        <v>0</v>
      </c>
      <c r="AB47" s="137">
        <v>0</v>
      </c>
      <c r="AC47" s="137">
        <v>0</v>
      </c>
    </row>
    <row r="48" spans="1:30" ht="16.5">
      <c r="A48" s="132" t="s">
        <v>301</v>
      </c>
      <c r="B48" s="133" t="s">
        <v>302</v>
      </c>
      <c r="C48" s="137">
        <f>C26</f>
        <v>0.92592911211231133</v>
      </c>
      <c r="D48" s="137" t="s">
        <v>244</v>
      </c>
      <c r="E48" s="137">
        <f>C48</f>
        <v>0.92592911211231133</v>
      </c>
      <c r="F48" s="137">
        <f>C48</f>
        <v>0.92592911211231133</v>
      </c>
      <c r="G48" s="137">
        <v>0</v>
      </c>
      <c r="H48" s="136">
        <f>H27</f>
        <v>0.1222</v>
      </c>
      <c r="I48" s="137" t="s">
        <v>244</v>
      </c>
      <c r="J48" s="137" t="s">
        <v>244</v>
      </c>
      <c r="K48" s="137" t="s">
        <v>244</v>
      </c>
      <c r="L48" s="136">
        <f>L28</f>
        <v>0.80372911211231135</v>
      </c>
      <c r="M48" s="137" t="s">
        <v>244</v>
      </c>
      <c r="N48" s="137" t="s">
        <v>244</v>
      </c>
      <c r="O48" s="137" t="s">
        <v>244</v>
      </c>
      <c r="P48" s="136">
        <f>P28</f>
        <v>0</v>
      </c>
      <c r="Q48" s="137" t="s">
        <v>244</v>
      </c>
      <c r="R48" s="137" t="s">
        <v>244</v>
      </c>
      <c r="S48" s="137" t="s">
        <v>244</v>
      </c>
      <c r="T48" s="136">
        <f>T29</f>
        <v>0</v>
      </c>
      <c r="U48" s="137" t="s">
        <v>244</v>
      </c>
      <c r="V48" s="137" t="s">
        <v>244</v>
      </c>
      <c r="W48" s="137" t="s">
        <v>244</v>
      </c>
      <c r="X48" s="136">
        <f>X39</f>
        <v>0</v>
      </c>
      <c r="Y48" s="137" t="s">
        <v>244</v>
      </c>
      <c r="Z48" s="137" t="s">
        <v>244</v>
      </c>
      <c r="AA48" s="137" t="s">
        <v>244</v>
      </c>
      <c r="AB48" s="137">
        <f>H47+L47+P47+T47+X47</f>
        <v>0.92592911211231133</v>
      </c>
      <c r="AC48" s="137">
        <v>0</v>
      </c>
      <c r="AD48" s="253"/>
    </row>
    <row r="49" spans="1:29" ht="16.5">
      <c r="A49" s="132" t="s">
        <v>303</v>
      </c>
      <c r="B49" s="133" t="s">
        <v>304</v>
      </c>
      <c r="C49" s="137">
        <v>0</v>
      </c>
      <c r="D49" s="137" t="s">
        <v>244</v>
      </c>
      <c r="E49" s="137">
        <v>0</v>
      </c>
      <c r="F49" s="137">
        <f t="shared" si="2"/>
        <v>0</v>
      </c>
      <c r="G49" s="137">
        <v>0</v>
      </c>
      <c r="H49" s="136">
        <v>0</v>
      </c>
      <c r="I49" s="137" t="s">
        <v>244</v>
      </c>
      <c r="J49" s="137" t="s">
        <v>244</v>
      </c>
      <c r="K49" s="137" t="s">
        <v>244</v>
      </c>
      <c r="L49" s="136">
        <v>0</v>
      </c>
      <c r="M49" s="137" t="s">
        <v>244</v>
      </c>
      <c r="N49" s="137" t="s">
        <v>244</v>
      </c>
      <c r="O49" s="137" t="s">
        <v>244</v>
      </c>
      <c r="P49" s="136">
        <v>0</v>
      </c>
      <c r="Q49" s="137" t="s">
        <v>244</v>
      </c>
      <c r="R49" s="137" t="s">
        <v>244</v>
      </c>
      <c r="S49" s="137" t="s">
        <v>244</v>
      </c>
      <c r="T49" s="136">
        <v>0</v>
      </c>
      <c r="U49" s="137" t="s">
        <v>244</v>
      </c>
      <c r="V49" s="137" t="s">
        <v>244</v>
      </c>
      <c r="W49" s="137" t="s">
        <v>244</v>
      </c>
      <c r="X49" s="136">
        <v>0</v>
      </c>
      <c r="Y49" s="137" t="s">
        <v>244</v>
      </c>
      <c r="Z49" s="137" t="s">
        <v>244</v>
      </c>
      <c r="AA49" s="137" t="s">
        <v>244</v>
      </c>
      <c r="AB49" s="137">
        <v>0</v>
      </c>
      <c r="AC49" s="137">
        <v>0</v>
      </c>
    </row>
    <row r="50" spans="1:29" ht="16.5">
      <c r="A50" s="132" t="s">
        <v>305</v>
      </c>
      <c r="B50" s="135" t="s">
        <v>306</v>
      </c>
      <c r="C50" s="137">
        <v>0</v>
      </c>
      <c r="D50" s="137" t="s">
        <v>244</v>
      </c>
      <c r="E50" s="137">
        <v>0</v>
      </c>
      <c r="F50" s="137">
        <v>0</v>
      </c>
      <c r="G50" s="137">
        <v>0</v>
      </c>
      <c r="H50" s="136">
        <v>0</v>
      </c>
      <c r="I50" s="137" t="s">
        <v>244</v>
      </c>
      <c r="J50" s="137" t="s">
        <v>244</v>
      </c>
      <c r="K50" s="137" t="s">
        <v>244</v>
      </c>
      <c r="L50" s="136">
        <v>1</v>
      </c>
      <c r="M50" s="137" t="s">
        <v>244</v>
      </c>
      <c r="N50" s="137" t="s">
        <v>244</v>
      </c>
      <c r="O50" s="137" t="s">
        <v>244</v>
      </c>
      <c r="P50" s="136">
        <v>0</v>
      </c>
      <c r="Q50" s="137" t="s">
        <v>244</v>
      </c>
      <c r="R50" s="137" t="s">
        <v>244</v>
      </c>
      <c r="S50" s="137" t="s">
        <v>244</v>
      </c>
      <c r="T50" s="136">
        <v>0</v>
      </c>
      <c r="U50" s="137" t="s">
        <v>244</v>
      </c>
      <c r="V50" s="137" t="s">
        <v>244</v>
      </c>
      <c r="W50" s="137" t="s">
        <v>244</v>
      </c>
      <c r="X50" s="136">
        <v>0</v>
      </c>
      <c r="Y50" s="137" t="s">
        <v>244</v>
      </c>
      <c r="Z50" s="137" t="s">
        <v>244</v>
      </c>
      <c r="AA50" s="137" t="s">
        <v>244</v>
      </c>
      <c r="AB50" s="137">
        <v>1</v>
      </c>
      <c r="AC50" s="137">
        <v>0</v>
      </c>
    </row>
    <row r="51" spans="1:29" ht="16.5">
      <c r="A51" s="132" t="s">
        <v>307</v>
      </c>
      <c r="B51" s="135" t="s">
        <v>308</v>
      </c>
      <c r="C51" s="137">
        <v>0</v>
      </c>
      <c r="D51" s="137" t="s">
        <v>244</v>
      </c>
      <c r="E51" s="137">
        <v>0</v>
      </c>
      <c r="F51" s="137">
        <f t="shared" si="2"/>
        <v>0</v>
      </c>
      <c r="G51" s="137">
        <v>0</v>
      </c>
      <c r="H51" s="136">
        <v>0</v>
      </c>
      <c r="I51" s="137" t="s">
        <v>244</v>
      </c>
      <c r="J51" s="137" t="s">
        <v>244</v>
      </c>
      <c r="K51" s="137" t="s">
        <v>244</v>
      </c>
      <c r="L51" s="136">
        <v>0</v>
      </c>
      <c r="M51" s="137" t="s">
        <v>244</v>
      </c>
      <c r="N51" s="137" t="s">
        <v>244</v>
      </c>
      <c r="O51" s="137" t="s">
        <v>244</v>
      </c>
      <c r="P51" s="136">
        <v>0</v>
      </c>
      <c r="Q51" s="137" t="s">
        <v>244</v>
      </c>
      <c r="R51" s="137" t="s">
        <v>244</v>
      </c>
      <c r="S51" s="137" t="s">
        <v>244</v>
      </c>
      <c r="T51" s="136">
        <v>0</v>
      </c>
      <c r="U51" s="137" t="s">
        <v>244</v>
      </c>
      <c r="V51" s="137" t="s">
        <v>244</v>
      </c>
      <c r="W51" s="137" t="s">
        <v>244</v>
      </c>
      <c r="X51" s="136">
        <v>0</v>
      </c>
      <c r="Y51" s="137" t="s">
        <v>244</v>
      </c>
      <c r="Z51" s="137" t="s">
        <v>244</v>
      </c>
      <c r="AA51" s="137" t="s">
        <v>244</v>
      </c>
      <c r="AB51" s="137">
        <v>0</v>
      </c>
      <c r="AC51" s="137">
        <v>0</v>
      </c>
    </row>
    <row r="52" spans="1:29" ht="16.5">
      <c r="A52" s="132" t="s">
        <v>309</v>
      </c>
      <c r="B52" s="135" t="s">
        <v>310</v>
      </c>
      <c r="C52" s="137">
        <v>0</v>
      </c>
      <c r="D52" s="137" t="s">
        <v>244</v>
      </c>
      <c r="E52" s="137">
        <v>0</v>
      </c>
      <c r="F52" s="137">
        <f t="shared" si="2"/>
        <v>0</v>
      </c>
      <c r="G52" s="137">
        <v>0</v>
      </c>
      <c r="H52" s="136">
        <v>0</v>
      </c>
      <c r="I52" s="137" t="s">
        <v>244</v>
      </c>
      <c r="J52" s="137" t="s">
        <v>244</v>
      </c>
      <c r="K52" s="137" t="s">
        <v>244</v>
      </c>
      <c r="L52" s="136">
        <v>0</v>
      </c>
      <c r="M52" s="137" t="s">
        <v>244</v>
      </c>
      <c r="N52" s="137" t="s">
        <v>244</v>
      </c>
      <c r="O52" s="137" t="s">
        <v>244</v>
      </c>
      <c r="P52" s="136">
        <v>0</v>
      </c>
      <c r="Q52" s="137" t="s">
        <v>244</v>
      </c>
      <c r="R52" s="137" t="s">
        <v>244</v>
      </c>
      <c r="S52" s="137" t="s">
        <v>244</v>
      </c>
      <c r="T52" s="136">
        <v>0</v>
      </c>
      <c r="U52" s="137" t="s">
        <v>244</v>
      </c>
      <c r="V52" s="137" t="s">
        <v>244</v>
      </c>
      <c r="W52" s="137" t="s">
        <v>244</v>
      </c>
      <c r="X52" s="136">
        <v>0</v>
      </c>
      <c r="Y52" s="137" t="s">
        <v>244</v>
      </c>
      <c r="Z52" s="137" t="s">
        <v>244</v>
      </c>
      <c r="AA52" s="137" t="s">
        <v>244</v>
      </c>
      <c r="AB52" s="137">
        <v>0</v>
      </c>
      <c r="AC52" s="137">
        <v>0</v>
      </c>
    </row>
    <row r="53" spans="1:29" ht="16.5">
      <c r="A53" s="132" t="s">
        <v>311</v>
      </c>
      <c r="B53" s="135" t="s">
        <v>548</v>
      </c>
      <c r="C53" s="137">
        <v>0</v>
      </c>
      <c r="D53" s="137" t="s">
        <v>244</v>
      </c>
      <c r="E53" s="137">
        <v>0</v>
      </c>
      <c r="F53" s="137">
        <f t="shared" si="2"/>
        <v>0</v>
      </c>
      <c r="G53" s="137">
        <v>0</v>
      </c>
      <c r="H53" s="136">
        <v>0</v>
      </c>
      <c r="I53" s="137" t="s">
        <v>244</v>
      </c>
      <c r="J53" s="137" t="s">
        <v>244</v>
      </c>
      <c r="K53" s="137" t="s">
        <v>244</v>
      </c>
      <c r="L53" s="136">
        <v>0</v>
      </c>
      <c r="M53" s="137" t="s">
        <v>244</v>
      </c>
      <c r="N53" s="137" t="s">
        <v>244</v>
      </c>
      <c r="O53" s="137" t="s">
        <v>244</v>
      </c>
      <c r="P53" s="136">
        <v>0</v>
      </c>
      <c r="Q53" s="137" t="s">
        <v>244</v>
      </c>
      <c r="R53" s="137" t="s">
        <v>244</v>
      </c>
      <c r="S53" s="137" t="s">
        <v>244</v>
      </c>
      <c r="T53" s="136">
        <v>0</v>
      </c>
      <c r="U53" s="137" t="s">
        <v>244</v>
      </c>
      <c r="V53" s="137" t="s">
        <v>244</v>
      </c>
      <c r="W53" s="137" t="s">
        <v>244</v>
      </c>
      <c r="X53" s="136">
        <v>0</v>
      </c>
      <c r="Y53" s="137" t="s">
        <v>244</v>
      </c>
      <c r="Z53" s="137" t="s">
        <v>244</v>
      </c>
      <c r="AA53" s="137" t="s">
        <v>244</v>
      </c>
      <c r="AB53" s="137">
        <v>0</v>
      </c>
      <c r="AC53" s="137">
        <v>0</v>
      </c>
    </row>
    <row r="54" spans="1:29" ht="33">
      <c r="A54" s="130" t="s">
        <v>15</v>
      </c>
      <c r="B54" s="138" t="s">
        <v>312</v>
      </c>
      <c r="C54" s="137">
        <v>0</v>
      </c>
      <c r="D54" s="137" t="s">
        <v>244</v>
      </c>
      <c r="E54" s="137">
        <v>0</v>
      </c>
      <c r="F54" s="137">
        <f t="shared" si="2"/>
        <v>0</v>
      </c>
      <c r="G54" s="137">
        <v>0</v>
      </c>
      <c r="H54" s="136">
        <v>0</v>
      </c>
      <c r="I54" s="137" t="s">
        <v>244</v>
      </c>
      <c r="J54" s="137" t="s">
        <v>244</v>
      </c>
      <c r="K54" s="137" t="s">
        <v>244</v>
      </c>
      <c r="L54" s="136">
        <v>0</v>
      </c>
      <c r="M54" s="137" t="s">
        <v>244</v>
      </c>
      <c r="N54" s="137" t="s">
        <v>244</v>
      </c>
      <c r="O54" s="137" t="s">
        <v>244</v>
      </c>
      <c r="P54" s="136">
        <v>0</v>
      </c>
      <c r="Q54" s="137" t="s">
        <v>244</v>
      </c>
      <c r="R54" s="137" t="s">
        <v>244</v>
      </c>
      <c r="S54" s="137" t="s">
        <v>244</v>
      </c>
      <c r="T54" s="136">
        <v>0</v>
      </c>
      <c r="U54" s="137" t="s">
        <v>244</v>
      </c>
      <c r="V54" s="137" t="s">
        <v>244</v>
      </c>
      <c r="W54" s="137" t="s">
        <v>244</v>
      </c>
      <c r="X54" s="136">
        <v>0</v>
      </c>
      <c r="Y54" s="137" t="s">
        <v>244</v>
      </c>
      <c r="Z54" s="137" t="s">
        <v>244</v>
      </c>
      <c r="AA54" s="137" t="s">
        <v>244</v>
      </c>
      <c r="AB54" s="137">
        <v>0</v>
      </c>
      <c r="AC54" s="137">
        <v>0</v>
      </c>
    </row>
    <row r="55" spans="1:29" ht="16.5">
      <c r="A55" s="130" t="s">
        <v>13</v>
      </c>
      <c r="B55" s="131" t="s">
        <v>313</v>
      </c>
      <c r="C55" s="137">
        <v>0</v>
      </c>
      <c r="D55" s="137" t="s">
        <v>244</v>
      </c>
      <c r="E55" s="137">
        <v>0</v>
      </c>
      <c r="F55" s="137">
        <v>0</v>
      </c>
      <c r="G55" s="136">
        <f t="shared" ref="G55:AA55" si="8">SUM(G56:G60)</f>
        <v>0</v>
      </c>
      <c r="H55" s="136">
        <f t="shared" si="8"/>
        <v>0</v>
      </c>
      <c r="I55" s="136">
        <f t="shared" si="8"/>
        <v>0</v>
      </c>
      <c r="J55" s="136">
        <f t="shared" si="8"/>
        <v>0</v>
      </c>
      <c r="K55" s="136">
        <f t="shared" si="8"/>
        <v>0</v>
      </c>
      <c r="L55" s="136">
        <v>0</v>
      </c>
      <c r="M55" s="136">
        <f t="shared" si="8"/>
        <v>0</v>
      </c>
      <c r="N55" s="136">
        <f t="shared" si="8"/>
        <v>0</v>
      </c>
      <c r="O55" s="136">
        <f t="shared" si="8"/>
        <v>0</v>
      </c>
      <c r="P55" s="136">
        <f t="shared" si="8"/>
        <v>0</v>
      </c>
      <c r="Q55" s="136">
        <f t="shared" si="8"/>
        <v>0</v>
      </c>
      <c r="R55" s="136">
        <f t="shared" si="8"/>
        <v>0</v>
      </c>
      <c r="S55" s="136">
        <f t="shared" si="8"/>
        <v>0</v>
      </c>
      <c r="T55" s="136">
        <f t="shared" si="8"/>
        <v>0</v>
      </c>
      <c r="U55" s="136">
        <f t="shared" si="8"/>
        <v>0</v>
      </c>
      <c r="V55" s="136">
        <f t="shared" si="8"/>
        <v>0</v>
      </c>
      <c r="W55" s="136">
        <f t="shared" si="8"/>
        <v>0</v>
      </c>
      <c r="X55" s="136">
        <f t="shared" si="8"/>
        <v>0</v>
      </c>
      <c r="Y55" s="136">
        <f t="shared" si="8"/>
        <v>0</v>
      </c>
      <c r="Z55" s="136">
        <f t="shared" si="8"/>
        <v>0</v>
      </c>
      <c r="AA55" s="136">
        <f t="shared" si="8"/>
        <v>0</v>
      </c>
      <c r="AB55" s="137">
        <v>0</v>
      </c>
      <c r="AC55" s="136">
        <v>0</v>
      </c>
    </row>
    <row r="56" spans="1:29" ht="16.5">
      <c r="A56" s="132" t="s">
        <v>314</v>
      </c>
      <c r="B56" s="139" t="s">
        <v>293</v>
      </c>
      <c r="C56" s="137">
        <v>0</v>
      </c>
      <c r="D56" s="137" t="s">
        <v>244</v>
      </c>
      <c r="E56" s="137">
        <v>0</v>
      </c>
      <c r="F56" s="137">
        <f t="shared" si="2"/>
        <v>0</v>
      </c>
      <c r="G56" s="137">
        <v>0</v>
      </c>
      <c r="H56" s="136">
        <v>0</v>
      </c>
      <c r="I56" s="137" t="s">
        <v>244</v>
      </c>
      <c r="J56" s="137" t="s">
        <v>244</v>
      </c>
      <c r="K56" s="137" t="s">
        <v>244</v>
      </c>
      <c r="L56" s="136">
        <v>0</v>
      </c>
      <c r="M56" s="137" t="s">
        <v>244</v>
      </c>
      <c r="N56" s="137" t="s">
        <v>244</v>
      </c>
      <c r="O56" s="137" t="s">
        <v>244</v>
      </c>
      <c r="P56" s="136">
        <v>0</v>
      </c>
      <c r="Q56" s="137" t="s">
        <v>244</v>
      </c>
      <c r="R56" s="137" t="s">
        <v>244</v>
      </c>
      <c r="S56" s="137" t="s">
        <v>244</v>
      </c>
      <c r="T56" s="136">
        <v>0</v>
      </c>
      <c r="U56" s="137" t="s">
        <v>244</v>
      </c>
      <c r="V56" s="137" t="s">
        <v>244</v>
      </c>
      <c r="W56" s="137" t="s">
        <v>244</v>
      </c>
      <c r="X56" s="136">
        <v>0</v>
      </c>
      <c r="Y56" s="137" t="s">
        <v>244</v>
      </c>
      <c r="Z56" s="137" t="s">
        <v>244</v>
      </c>
      <c r="AA56" s="137" t="s">
        <v>244</v>
      </c>
      <c r="AB56" s="137">
        <v>0</v>
      </c>
      <c r="AC56" s="137">
        <v>0</v>
      </c>
    </row>
    <row r="57" spans="1:29" ht="16.5">
      <c r="A57" s="132" t="s">
        <v>315</v>
      </c>
      <c r="B57" s="139" t="s">
        <v>281</v>
      </c>
      <c r="C57" s="137">
        <v>0.4</v>
      </c>
      <c r="D57" s="137" t="s">
        <v>244</v>
      </c>
      <c r="E57" s="137">
        <v>0.4</v>
      </c>
      <c r="F57" s="137">
        <f t="shared" si="2"/>
        <v>0.4</v>
      </c>
      <c r="G57" s="137">
        <v>0</v>
      </c>
      <c r="H57" s="136">
        <v>0</v>
      </c>
      <c r="I57" s="137" t="s">
        <v>244</v>
      </c>
      <c r="J57" s="137" t="s">
        <v>244</v>
      </c>
      <c r="K57" s="137" t="s">
        <v>244</v>
      </c>
      <c r="L57" s="136">
        <v>0.4</v>
      </c>
      <c r="M57" s="137" t="s">
        <v>244</v>
      </c>
      <c r="N57" s="137" t="s">
        <v>244</v>
      </c>
      <c r="O57" s="137" t="s">
        <v>244</v>
      </c>
      <c r="P57" s="136">
        <v>0</v>
      </c>
      <c r="Q57" s="137" t="s">
        <v>244</v>
      </c>
      <c r="R57" s="137" t="s">
        <v>244</v>
      </c>
      <c r="S57" s="137" t="s">
        <v>244</v>
      </c>
      <c r="T57" s="136">
        <v>0</v>
      </c>
      <c r="U57" s="137" t="s">
        <v>244</v>
      </c>
      <c r="V57" s="137" t="s">
        <v>244</v>
      </c>
      <c r="W57" s="137" t="s">
        <v>244</v>
      </c>
      <c r="X57" s="136">
        <v>0</v>
      </c>
      <c r="Y57" s="137" t="s">
        <v>244</v>
      </c>
      <c r="Z57" s="137" t="s">
        <v>244</v>
      </c>
      <c r="AA57" s="137" t="s">
        <v>244</v>
      </c>
      <c r="AB57" s="137">
        <v>0.4</v>
      </c>
      <c r="AC57" s="137">
        <v>0</v>
      </c>
    </row>
    <row r="58" spans="1:29" ht="16.5">
      <c r="A58" s="132" t="s">
        <v>316</v>
      </c>
      <c r="B58" s="139" t="s">
        <v>283</v>
      </c>
      <c r="C58" s="137">
        <v>0</v>
      </c>
      <c r="D58" s="137" t="s">
        <v>244</v>
      </c>
      <c r="E58" s="137">
        <v>0</v>
      </c>
      <c r="F58" s="137">
        <f t="shared" si="2"/>
        <v>0</v>
      </c>
      <c r="G58" s="137">
        <v>0</v>
      </c>
      <c r="H58" s="136">
        <v>0</v>
      </c>
      <c r="I58" s="137" t="s">
        <v>244</v>
      </c>
      <c r="J58" s="137" t="s">
        <v>244</v>
      </c>
      <c r="K58" s="137" t="s">
        <v>244</v>
      </c>
      <c r="L58" s="136">
        <v>0</v>
      </c>
      <c r="M58" s="137" t="s">
        <v>244</v>
      </c>
      <c r="N58" s="137" t="s">
        <v>244</v>
      </c>
      <c r="O58" s="137" t="s">
        <v>244</v>
      </c>
      <c r="P58" s="136">
        <v>0</v>
      </c>
      <c r="Q58" s="137" t="s">
        <v>244</v>
      </c>
      <c r="R58" s="137" t="s">
        <v>244</v>
      </c>
      <c r="S58" s="137" t="s">
        <v>244</v>
      </c>
      <c r="T58" s="136">
        <v>0</v>
      </c>
      <c r="U58" s="137" t="s">
        <v>244</v>
      </c>
      <c r="V58" s="137" t="s">
        <v>244</v>
      </c>
      <c r="W58" s="137" t="s">
        <v>244</v>
      </c>
      <c r="X58" s="136">
        <v>0</v>
      </c>
      <c r="Y58" s="137" t="s">
        <v>244</v>
      </c>
      <c r="Z58" s="137" t="s">
        <v>244</v>
      </c>
      <c r="AA58" s="137" t="s">
        <v>244</v>
      </c>
      <c r="AB58" s="137">
        <v>0</v>
      </c>
      <c r="AC58" s="137">
        <v>0</v>
      </c>
    </row>
    <row r="59" spans="1:29" ht="16.5">
      <c r="A59" s="132" t="s">
        <v>317</v>
      </c>
      <c r="B59" s="139" t="s">
        <v>318</v>
      </c>
      <c r="C59" s="137">
        <v>0</v>
      </c>
      <c r="D59" s="137" t="s">
        <v>244</v>
      </c>
      <c r="E59" s="137">
        <v>0</v>
      </c>
      <c r="F59" s="137">
        <f t="shared" si="2"/>
        <v>0</v>
      </c>
      <c r="G59" s="137">
        <v>0</v>
      </c>
      <c r="H59" s="136">
        <v>0</v>
      </c>
      <c r="I59" s="137" t="s">
        <v>244</v>
      </c>
      <c r="J59" s="137" t="s">
        <v>244</v>
      </c>
      <c r="K59" s="137" t="s">
        <v>244</v>
      </c>
      <c r="L59" s="136">
        <v>0</v>
      </c>
      <c r="M59" s="137" t="s">
        <v>244</v>
      </c>
      <c r="N59" s="137" t="s">
        <v>244</v>
      </c>
      <c r="O59" s="137" t="s">
        <v>244</v>
      </c>
      <c r="P59" s="136">
        <v>0</v>
      </c>
      <c r="Q59" s="137" t="s">
        <v>244</v>
      </c>
      <c r="R59" s="137" t="s">
        <v>244</v>
      </c>
      <c r="S59" s="137" t="s">
        <v>244</v>
      </c>
      <c r="T59" s="136">
        <v>0</v>
      </c>
      <c r="U59" s="137" t="s">
        <v>244</v>
      </c>
      <c r="V59" s="137" t="s">
        <v>244</v>
      </c>
      <c r="W59" s="137" t="s">
        <v>244</v>
      </c>
      <c r="X59" s="136">
        <v>0</v>
      </c>
      <c r="Y59" s="137" t="s">
        <v>244</v>
      </c>
      <c r="Z59" s="137" t="s">
        <v>244</v>
      </c>
      <c r="AA59" s="137" t="s">
        <v>244</v>
      </c>
      <c r="AB59" s="137">
        <v>0</v>
      </c>
      <c r="AC59" s="137">
        <f t="shared" ref="AC59:AC60" si="9">H59+L59+P59+T59+X59</f>
        <v>0</v>
      </c>
    </row>
    <row r="60" spans="1:29" ht="16.5">
      <c r="A60" s="132" t="s">
        <v>319</v>
      </c>
      <c r="B60" s="135" t="s">
        <v>548</v>
      </c>
      <c r="C60" s="137">
        <v>0</v>
      </c>
      <c r="D60" s="137" t="s">
        <v>244</v>
      </c>
      <c r="E60" s="137">
        <v>0</v>
      </c>
      <c r="F60" s="137">
        <f t="shared" si="2"/>
        <v>0</v>
      </c>
      <c r="G60" s="137">
        <v>0</v>
      </c>
      <c r="H60" s="136">
        <v>0</v>
      </c>
      <c r="I60" s="137" t="s">
        <v>244</v>
      </c>
      <c r="J60" s="137" t="s">
        <v>244</v>
      </c>
      <c r="K60" s="137" t="s">
        <v>244</v>
      </c>
      <c r="L60" s="136">
        <v>0</v>
      </c>
      <c r="M60" s="137" t="s">
        <v>244</v>
      </c>
      <c r="N60" s="137" t="s">
        <v>244</v>
      </c>
      <c r="O60" s="137" t="s">
        <v>244</v>
      </c>
      <c r="P60" s="136">
        <v>0</v>
      </c>
      <c r="Q60" s="137" t="s">
        <v>244</v>
      </c>
      <c r="R60" s="137" t="s">
        <v>244</v>
      </c>
      <c r="S60" s="137" t="s">
        <v>244</v>
      </c>
      <c r="T60" s="136">
        <v>0</v>
      </c>
      <c r="U60" s="137" t="s">
        <v>244</v>
      </c>
      <c r="V60" s="137" t="s">
        <v>244</v>
      </c>
      <c r="W60" s="137" t="s">
        <v>244</v>
      </c>
      <c r="X60" s="136">
        <v>0</v>
      </c>
      <c r="Y60" s="137" t="s">
        <v>244</v>
      </c>
      <c r="Z60" s="137" t="s">
        <v>244</v>
      </c>
      <c r="AA60" s="137" t="s">
        <v>244</v>
      </c>
      <c r="AB60" s="137">
        <v>0</v>
      </c>
      <c r="AC60" s="137">
        <f t="shared" si="9"/>
        <v>0</v>
      </c>
    </row>
    <row r="61" spans="1:29">
      <c r="A61" s="140"/>
      <c r="B61" s="141"/>
      <c r="C61" s="141"/>
      <c r="D61" s="141"/>
      <c r="E61" s="141"/>
      <c r="F61" s="141"/>
      <c r="G61" s="141"/>
      <c r="H61" s="141"/>
      <c r="I61" s="141"/>
      <c r="J61" s="141"/>
      <c r="K61" s="141"/>
      <c r="L61" s="140"/>
      <c r="M61" s="140"/>
      <c r="T61" s="140"/>
      <c r="U61" s="140"/>
    </row>
    <row r="62" spans="1:29" ht="54" customHeight="1">
      <c r="B62" s="401"/>
      <c r="C62" s="401"/>
      <c r="D62" s="401"/>
      <c r="E62" s="401"/>
      <c r="F62" s="401"/>
      <c r="G62" s="401"/>
      <c r="H62" s="401"/>
      <c r="I62" s="401"/>
      <c r="J62" s="250"/>
      <c r="K62" s="250"/>
      <c r="L62" s="142"/>
      <c r="M62" s="142"/>
      <c r="N62" s="142"/>
      <c r="O62" s="142"/>
      <c r="P62" s="142"/>
      <c r="Q62" s="142"/>
      <c r="R62" s="142"/>
      <c r="S62" s="142"/>
      <c r="T62" s="142"/>
      <c r="U62" s="142"/>
      <c r="V62" s="142"/>
      <c r="W62" s="142"/>
      <c r="X62" s="142"/>
      <c r="Y62" s="142"/>
      <c r="Z62" s="142"/>
      <c r="AA62" s="142"/>
      <c r="AB62" s="142"/>
    </row>
    <row r="64" spans="1:29" ht="50.25" customHeight="1">
      <c r="B64" s="403"/>
      <c r="C64" s="403"/>
      <c r="D64" s="403"/>
      <c r="E64" s="403"/>
      <c r="F64" s="403"/>
      <c r="G64" s="403"/>
      <c r="H64" s="403"/>
      <c r="I64" s="403"/>
      <c r="J64" s="249"/>
      <c r="K64" s="249"/>
    </row>
    <row r="66" spans="2:22" ht="36.75" customHeight="1">
      <c r="B66" s="401"/>
      <c r="C66" s="401"/>
      <c r="D66" s="401"/>
      <c r="E66" s="401"/>
      <c r="F66" s="401"/>
      <c r="G66" s="401"/>
      <c r="H66" s="401"/>
      <c r="I66" s="401"/>
      <c r="J66" s="250"/>
      <c r="K66" s="250"/>
    </row>
    <row r="67" spans="2:22">
      <c r="B67" s="39"/>
      <c r="C67" s="39"/>
      <c r="D67" s="39"/>
      <c r="E67" s="39"/>
      <c r="F67" s="39"/>
      <c r="N67" s="143"/>
      <c r="V67" s="143"/>
    </row>
    <row r="68" spans="2:22" ht="51" customHeight="1">
      <c r="B68" s="401"/>
      <c r="C68" s="401"/>
      <c r="D68" s="401"/>
      <c r="E68" s="401"/>
      <c r="F68" s="401"/>
      <c r="G68" s="401"/>
      <c r="H68" s="401"/>
      <c r="I68" s="401"/>
      <c r="J68" s="250"/>
      <c r="K68" s="250"/>
      <c r="N68" s="143"/>
      <c r="V68" s="143"/>
    </row>
    <row r="69" spans="2:22" ht="32.25" customHeight="1">
      <c r="B69" s="403"/>
      <c r="C69" s="403"/>
      <c r="D69" s="403"/>
      <c r="E69" s="403"/>
      <c r="F69" s="403"/>
      <c r="G69" s="403"/>
      <c r="H69" s="403"/>
      <c r="I69" s="403"/>
      <c r="J69" s="249"/>
      <c r="K69" s="249"/>
    </row>
    <row r="70" spans="2:22" ht="51.75" customHeight="1">
      <c r="B70" s="401"/>
      <c r="C70" s="401"/>
      <c r="D70" s="401"/>
      <c r="E70" s="401"/>
      <c r="F70" s="401"/>
      <c r="G70" s="401"/>
      <c r="H70" s="401"/>
      <c r="I70" s="401"/>
      <c r="J70" s="250"/>
      <c r="K70" s="250"/>
    </row>
    <row r="71" spans="2:22" ht="21.75" customHeight="1">
      <c r="B71" s="404"/>
      <c r="C71" s="404"/>
      <c r="D71" s="404"/>
      <c r="E71" s="404"/>
      <c r="F71" s="404"/>
      <c r="G71" s="404"/>
      <c r="H71" s="404"/>
      <c r="I71" s="404"/>
      <c r="J71" s="251"/>
      <c r="K71" s="251"/>
      <c r="L71" s="144"/>
      <c r="M71" s="144"/>
      <c r="T71" s="144"/>
      <c r="U71" s="144"/>
    </row>
    <row r="72" spans="2:22" ht="23.25" customHeight="1">
      <c r="B72" s="144"/>
      <c r="C72" s="144"/>
      <c r="D72" s="144"/>
      <c r="E72" s="144"/>
      <c r="F72" s="144"/>
    </row>
    <row r="73" spans="2:22" ht="18.75" customHeight="1">
      <c r="B73" s="402"/>
      <c r="C73" s="402"/>
      <c r="D73" s="402"/>
      <c r="E73" s="402"/>
      <c r="F73" s="402"/>
      <c r="G73" s="402"/>
      <c r="H73" s="402"/>
      <c r="I73" s="402"/>
      <c r="J73" s="248"/>
      <c r="K73" s="248"/>
    </row>
  </sheetData>
  <mergeCells count="39">
    <mergeCell ref="B73:I73"/>
    <mergeCell ref="B64:I64"/>
    <mergeCell ref="B66:I66"/>
    <mergeCell ref="B68:I68"/>
    <mergeCell ref="B69:I69"/>
    <mergeCell ref="B70:I70"/>
    <mergeCell ref="B71:I71"/>
    <mergeCell ref="B62:I62"/>
    <mergeCell ref="L16:O16"/>
    <mergeCell ref="P16:S16"/>
    <mergeCell ref="T16:W16"/>
    <mergeCell ref="X16:AA16"/>
    <mergeCell ref="R17:S17"/>
    <mergeCell ref="T17:U17"/>
    <mergeCell ref="V17:W17"/>
    <mergeCell ref="X17:Y17"/>
    <mergeCell ref="Z17:AA17"/>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A9:AC9"/>
    <mergeCell ref="A1:AC1"/>
    <mergeCell ref="A3:AC3"/>
    <mergeCell ref="A5:AC5"/>
    <mergeCell ref="A6:AC6"/>
    <mergeCell ref="A8:AC8"/>
  </mergeCells>
  <conditionalFormatting sqref="H18:AC18">
    <cfRule type="containsText" dxfId="16" priority="19" operator="containsText" text="х!">
      <formula>NOT(ISERROR(SEARCH("х!",H18)))</formula>
    </cfRule>
  </conditionalFormatting>
  <conditionalFormatting sqref="I21:K25 M21:O25 Q21:S25 U21:W25 Y21:AA25 AC21:AC25 D40:D46 D48:D54 D56:D60 I27:K30 M27:O30 Q27:S30 U27:W30 Y27:AA30 Y48:AA54 U48:W54 Q48:S54 M48:O54 I48:K54 I56:K60 M56:O60 Q56:S60 U56:W60 Y56:AA60 AC56:AC60 C20:AC20 AC27:AC30 AC32:AC38 Y32:AA38 U32:W38 Q32:S38 M32:O38 I32:K38 I40:K46 M40:O46 Q40:S46 U40:W46 Y40:AA46 AC40:AC46 AC48:AC54 D21:D25 D32:D38 D27:D30 AB21:AB60 G32:G38 G27:G30 G21:G25 G56:G60 G48:G54 G40:G46 E21:F60 C21:C60">
    <cfRule type="containsText" dxfId="15" priority="18" operator="containsText" text="х!">
      <formula>NOT(ISERROR(SEARCH("х!",C20)))</formula>
    </cfRule>
  </conditionalFormatting>
  <conditionalFormatting sqref="I21:K25 M21:O25 Q21:S25 U21:W25 Y21:AA25 AC21:AC25 D40:D46 D48:D54 D56:D60 I27:K30 M27:O30 Q27:S30 U27:W30 Y27:AA30 Y48:AA54 U48:W54 Q48:S54 M48:O54 I48:K54 I56:K60 M56:O60 Q56:S60 U56:W60 Y56:AA60 AC56:AC60 C20:AC20 AC27:AC30 AC32:AC38 Y32:AA38 U32:W38 Q32:S38 M32:O38 I32:K38 I40:K46 M40:O46 Q40:S46 U40:W46 Y40:AA46 AC40:AC46 AC48:AC54 D21:D25 D32:D38 D27:D30 AB21:AB60 G32:G38 G27:G30 G21:G25 G56:G60 G48:G54 G40:G46 E21:F60 C21:C60">
    <cfRule type="containsBlanks" dxfId="14" priority="17">
      <formula>LEN(TRIM(C20))=0</formula>
    </cfRule>
  </conditionalFormatting>
  <conditionalFormatting sqref="H21:H22 L21:L22 P21:P22 T21:T22 X21:X22">
    <cfRule type="containsText" dxfId="13" priority="16" operator="containsText" text="х!">
      <formula>NOT(ISERROR(SEARCH("х!",H21)))</formula>
    </cfRule>
  </conditionalFormatting>
  <conditionalFormatting sqref="H21:H22 L21:L22 P21:P22 T21:T22 X21:X22">
    <cfRule type="containsBlanks" dxfId="12" priority="15">
      <formula>LEN(TRIM(H21))=0</formula>
    </cfRule>
  </conditionalFormatting>
  <conditionalFormatting sqref="X23 T23 P23 H23 L23">
    <cfRule type="containsText" dxfId="11" priority="14" operator="containsText" text="х!">
      <formula>NOT(ISERROR(SEARCH("х!",H23)))</formula>
    </cfRule>
  </conditionalFormatting>
  <conditionalFormatting sqref="X23 T23 P23 H23 L23">
    <cfRule type="containsBlanks" dxfId="10" priority="13">
      <formula>LEN(TRIM(H23))=0</formula>
    </cfRule>
  </conditionalFormatting>
  <conditionalFormatting sqref="H28:H30 L28:L30 X28:X30 T28:T30 P28:P30">
    <cfRule type="containsText" dxfId="9" priority="12" operator="containsText" text="х!">
      <formula>NOT(ISERROR(SEARCH("х!",H28)))</formula>
    </cfRule>
  </conditionalFormatting>
  <conditionalFormatting sqref="H28:H30 L28:L30 X28:X30 T28:T30 P28:P30">
    <cfRule type="containsBlanks" dxfId="8" priority="11">
      <formula>LEN(TRIM(H28))=0</formula>
    </cfRule>
  </conditionalFormatting>
  <conditionalFormatting sqref="D26 AC26 G26:AA26">
    <cfRule type="containsText" dxfId="7" priority="10" operator="containsText" text="х!">
      <formula>NOT(ISERROR(SEARCH("х!",D26)))</formula>
    </cfRule>
  </conditionalFormatting>
  <conditionalFormatting sqref="D26 AC26 G26:AA26">
    <cfRule type="containsBlanks" dxfId="6" priority="9">
      <formula>LEN(TRIM(D26))=0</formula>
    </cfRule>
  </conditionalFormatting>
  <conditionalFormatting sqref="D40:D46 D48 I27:K30 M27:O30 Q27:S30 U27:W30 U48:W48 Q48:S48 M48:O48 I48:K48 U32:W38 Q32:S38 M32:O38 I32:K38 I40:K46 M40:O46 Q40:S46 U40:W46 D32:D38 D27:D30 G32:G38 G27:G30 G48 G40:G46 E26:F48 C26:C48">
    <cfRule type="containsText" dxfId="5" priority="6" operator="containsText" text="х!">
      <formula>NOT(ISERROR(SEARCH("х!",C26)))</formula>
    </cfRule>
  </conditionalFormatting>
  <conditionalFormatting sqref="D40:D46 D48 I27:K30 M27:O30 Q27:S30 U27:W30 U48:W48 Q48:S48 M48:O48 I48:K48 U32:W38 Q32:S38 M32:O38 I32:K38 I40:K46 M40:O46 Q40:S46 U40:W46 D32:D38 D27:D30 G32:G38 G27:G30 G48 G40:G46 E26:F48 C26:C48">
    <cfRule type="containsBlanks" dxfId="4" priority="5">
      <formula>LEN(TRIM(C26))=0</formula>
    </cfRule>
  </conditionalFormatting>
  <conditionalFormatting sqref="H28:H30 L28:L30 X28:X30 T28:T30 P28:P30">
    <cfRule type="containsText" dxfId="3" priority="4" operator="containsText" text="х!">
      <formula>NOT(ISERROR(SEARCH("х!",H28)))</formula>
    </cfRule>
  </conditionalFormatting>
  <conditionalFormatting sqref="H28:H30 L28:L30 X28:X30 T28:T30 P28:P30">
    <cfRule type="containsBlanks" dxfId="2" priority="3">
      <formula>LEN(TRIM(H28))=0</formula>
    </cfRule>
  </conditionalFormatting>
  <conditionalFormatting sqref="D26 G26:X26">
    <cfRule type="containsText" dxfId="1" priority="2" operator="containsText" text="х!">
      <formula>NOT(ISERROR(SEARCH("х!",D26)))</formula>
    </cfRule>
  </conditionalFormatting>
  <conditionalFormatting sqref="D26 G26:X26">
    <cfRule type="containsBlanks" dxfId="0" priority="1">
      <formula>LEN(TRIM(D26))=0</formula>
    </cfRule>
  </conditionalFormatting>
  <pageMargins left="0" right="0" top="0" bottom="0" header="0.31496062992125984" footer="0.31496062992125984"/>
  <pageSetup paperSize="8" scale="73"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A12" sqref="A12:AV12"/>
    </sheetView>
  </sheetViews>
  <sheetFormatPr defaultColWidth="9.140625" defaultRowHeight="15"/>
  <cols>
    <col min="1" max="1" width="6.140625" style="145" customWidth="1"/>
    <col min="2" max="2" width="18.7109375" style="145" customWidth="1"/>
    <col min="3" max="3" width="13.85546875" style="145" customWidth="1"/>
    <col min="4" max="4" width="15.140625" style="145" customWidth="1"/>
    <col min="5" max="10" width="7.7109375" style="145" customWidth="1"/>
    <col min="11" max="11" width="6.42578125" style="145" customWidth="1"/>
    <col min="12" max="12" width="7.7109375" style="145" customWidth="1"/>
    <col min="13" max="15" width="10.7109375" style="145" customWidth="1"/>
    <col min="16" max="16" width="17.28515625" style="145" customWidth="1"/>
    <col min="17" max="17" width="14.28515625" style="145" customWidth="1"/>
    <col min="18" max="18" width="17" style="145" customWidth="1"/>
    <col min="19" max="19" width="7.85546875" style="145" customWidth="1"/>
    <col min="20" max="20" width="8.5703125" style="145" customWidth="1"/>
    <col min="21" max="21" width="11.42578125" style="145" customWidth="1"/>
    <col min="22" max="22" width="12.7109375" style="145" customWidth="1"/>
    <col min="23" max="23" width="12.42578125" style="145" customWidth="1"/>
    <col min="24" max="24" width="12.28515625" style="145" customWidth="1"/>
    <col min="25" max="25" width="13.140625" style="145" customWidth="1"/>
    <col min="26" max="26" width="11" style="145" customWidth="1"/>
    <col min="27" max="27" width="13.42578125" style="145" customWidth="1"/>
    <col min="28" max="28" width="16.140625" style="145" customWidth="1"/>
    <col min="29" max="29" width="18.28515625" style="145" customWidth="1"/>
    <col min="30" max="30" width="11.85546875" style="145" customWidth="1"/>
    <col min="31" max="31" width="17.140625" style="145" customWidth="1"/>
    <col min="32" max="32" width="11.7109375" style="145" customWidth="1"/>
    <col min="33" max="33" width="11.5703125" style="145" customWidth="1"/>
    <col min="34" max="35" width="9.7109375" style="145" customWidth="1"/>
    <col min="36" max="36" width="11.7109375" style="145" customWidth="1"/>
    <col min="37" max="37" width="13.5703125" style="145" customWidth="1"/>
    <col min="38" max="38" width="14.28515625" style="145" customWidth="1"/>
    <col min="39" max="39" width="11.42578125" style="145" customWidth="1"/>
    <col min="40" max="40" width="8.7109375" style="145" customWidth="1"/>
    <col min="41" max="41" width="9.7109375" style="145" customWidth="1"/>
    <col min="42" max="42" width="12.42578125" style="145" customWidth="1"/>
    <col min="43" max="43" width="8" style="145" customWidth="1"/>
    <col min="44" max="44" width="16.7109375" style="145" customWidth="1"/>
    <col min="45" max="45" width="14.7109375" style="145" customWidth="1"/>
    <col min="46" max="46" width="14.85546875" style="145" customWidth="1"/>
    <col min="47" max="47" width="12" style="145" customWidth="1"/>
    <col min="48" max="48" width="14" style="145" customWidth="1"/>
    <col min="49" max="16384" width="9.140625" style="145"/>
  </cols>
  <sheetData>
    <row r="1" spans="1:48"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c r="AB1" s="320"/>
      <c r="AC1" s="320"/>
      <c r="AD1" s="320"/>
      <c r="AE1" s="320"/>
      <c r="AF1" s="320"/>
      <c r="AG1" s="320"/>
      <c r="AH1" s="320"/>
      <c r="AI1" s="320"/>
      <c r="AJ1" s="320"/>
      <c r="AK1" s="320"/>
      <c r="AL1" s="320"/>
      <c r="AM1" s="320"/>
      <c r="AN1" s="320"/>
      <c r="AO1" s="320"/>
      <c r="AP1" s="320"/>
      <c r="AQ1" s="320"/>
      <c r="AR1" s="320"/>
      <c r="AS1" s="320"/>
      <c r="AT1" s="320"/>
      <c r="AU1" s="320"/>
      <c r="AV1" s="320"/>
    </row>
    <row r="2" spans="1:48" ht="15.75">
      <c r="A2" s="146"/>
      <c r="B2" s="146"/>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c r="AD2" s="146"/>
      <c r="AE2" s="146"/>
      <c r="AF2" s="146"/>
      <c r="AG2" s="146"/>
      <c r="AH2" s="146"/>
      <c r="AI2" s="146"/>
      <c r="AJ2" s="146"/>
      <c r="AK2" s="146"/>
      <c r="AL2" s="146"/>
      <c r="AM2" s="146"/>
      <c r="AN2" s="146"/>
      <c r="AO2" s="146"/>
      <c r="AP2" s="146"/>
      <c r="AQ2" s="146"/>
      <c r="AR2" s="146"/>
      <c r="AS2" s="146"/>
      <c r="AT2" s="146"/>
      <c r="AU2" s="146"/>
      <c r="AV2" s="48"/>
    </row>
    <row r="3" spans="1:48" ht="15.75">
      <c r="A3" s="323" t="s">
        <v>9</v>
      </c>
      <c r="B3" s="323"/>
      <c r="C3" s="323"/>
      <c r="D3" s="323"/>
      <c r="E3" s="323"/>
      <c r="F3" s="323"/>
      <c r="G3" s="323"/>
      <c r="H3" s="323"/>
      <c r="I3" s="323"/>
      <c r="J3" s="323"/>
      <c r="K3" s="323"/>
      <c r="L3" s="323"/>
      <c r="M3" s="323"/>
      <c r="N3" s="323"/>
      <c r="O3" s="323"/>
      <c r="P3" s="323"/>
      <c r="Q3" s="323"/>
      <c r="R3" s="323"/>
      <c r="S3" s="323"/>
      <c r="T3" s="323"/>
      <c r="U3" s="323"/>
      <c r="V3" s="323"/>
      <c r="W3" s="323"/>
      <c r="X3" s="323"/>
      <c r="Y3" s="323"/>
      <c r="Z3" s="323"/>
      <c r="AA3" s="323"/>
      <c r="AB3" s="323"/>
      <c r="AC3" s="323"/>
      <c r="AD3" s="323"/>
      <c r="AE3" s="323"/>
      <c r="AF3" s="323"/>
      <c r="AG3" s="323"/>
      <c r="AH3" s="323"/>
      <c r="AI3" s="323"/>
      <c r="AJ3" s="323"/>
      <c r="AK3" s="323"/>
      <c r="AL3" s="323"/>
      <c r="AM3" s="323"/>
      <c r="AN3" s="323"/>
      <c r="AO3" s="323"/>
      <c r="AP3" s="323"/>
      <c r="AQ3" s="323"/>
      <c r="AR3" s="323"/>
      <c r="AS3" s="323"/>
      <c r="AT3" s="323"/>
      <c r="AU3" s="323"/>
      <c r="AV3" s="323"/>
    </row>
    <row r="4" spans="1:48" ht="12" customHeight="1">
      <c r="A4" s="323"/>
      <c r="B4" s="323"/>
      <c r="C4" s="323"/>
      <c r="D4" s="323"/>
      <c r="E4" s="323"/>
      <c r="F4" s="323"/>
      <c r="G4" s="323"/>
      <c r="H4" s="323"/>
      <c r="I4" s="323"/>
      <c r="J4" s="323"/>
      <c r="K4" s="323"/>
      <c r="L4" s="323"/>
      <c r="M4" s="323"/>
      <c r="N4" s="323"/>
      <c r="O4" s="323"/>
      <c r="P4" s="323"/>
      <c r="Q4" s="323"/>
      <c r="R4" s="323"/>
      <c r="S4" s="323"/>
      <c r="T4" s="323"/>
      <c r="U4" s="323"/>
      <c r="V4" s="323"/>
      <c r="W4" s="323"/>
      <c r="X4" s="323"/>
      <c r="Y4" s="323"/>
      <c r="Z4" s="323"/>
      <c r="AA4" s="323"/>
      <c r="AB4" s="323"/>
      <c r="AC4" s="323"/>
      <c r="AD4" s="323"/>
      <c r="AE4" s="323"/>
      <c r="AF4" s="323"/>
      <c r="AG4" s="323"/>
      <c r="AH4" s="323"/>
      <c r="AI4" s="323"/>
      <c r="AJ4" s="323"/>
      <c r="AK4" s="323"/>
      <c r="AL4" s="323"/>
      <c r="AM4" s="323"/>
      <c r="AN4" s="323"/>
      <c r="AO4" s="323"/>
      <c r="AP4" s="323"/>
      <c r="AQ4" s="323"/>
      <c r="AR4" s="323"/>
      <c r="AS4" s="323"/>
      <c r="AT4" s="323"/>
      <c r="AU4" s="323"/>
      <c r="AV4" s="323"/>
    </row>
    <row r="5" spans="1:48" ht="15.75">
      <c r="A5" s="33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32"/>
      <c r="C5" s="332"/>
      <c r="D5" s="332"/>
      <c r="E5" s="332"/>
      <c r="F5" s="332"/>
      <c r="G5" s="332"/>
      <c r="H5" s="332"/>
      <c r="I5" s="332"/>
      <c r="J5" s="332"/>
      <c r="K5" s="332"/>
      <c r="L5" s="332"/>
      <c r="M5" s="332"/>
      <c r="N5" s="332"/>
      <c r="O5" s="332"/>
      <c r="P5" s="332"/>
      <c r="Q5" s="332"/>
      <c r="R5" s="332"/>
      <c r="S5" s="332"/>
      <c r="T5" s="332"/>
      <c r="U5" s="332"/>
      <c r="V5" s="332"/>
      <c r="W5" s="332"/>
      <c r="X5" s="332"/>
      <c r="Y5" s="332"/>
      <c r="Z5" s="332"/>
      <c r="AA5" s="332"/>
      <c r="AB5" s="332"/>
      <c r="AC5" s="332"/>
      <c r="AD5" s="332"/>
      <c r="AE5" s="332"/>
      <c r="AF5" s="332"/>
      <c r="AG5" s="332"/>
      <c r="AH5" s="332"/>
      <c r="AI5" s="332"/>
      <c r="AJ5" s="332"/>
      <c r="AK5" s="332"/>
      <c r="AL5" s="332"/>
      <c r="AM5" s="332"/>
      <c r="AN5" s="332"/>
      <c r="AO5" s="332"/>
      <c r="AP5" s="332"/>
      <c r="AQ5" s="332"/>
      <c r="AR5" s="332"/>
      <c r="AS5" s="332"/>
      <c r="AT5" s="332"/>
      <c r="AU5" s="332"/>
      <c r="AV5" s="332"/>
    </row>
    <row r="6" spans="1:48" ht="15.75">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321"/>
      <c r="AB6" s="321"/>
      <c r="AC6" s="321"/>
      <c r="AD6" s="321"/>
      <c r="AE6" s="321"/>
      <c r="AF6" s="321"/>
      <c r="AG6" s="321"/>
      <c r="AH6" s="321"/>
      <c r="AI6" s="321"/>
      <c r="AJ6" s="321"/>
      <c r="AK6" s="321"/>
      <c r="AL6" s="321"/>
      <c r="AM6" s="321"/>
      <c r="AN6" s="321"/>
      <c r="AO6" s="321"/>
      <c r="AP6" s="321"/>
      <c r="AQ6" s="321"/>
      <c r="AR6" s="321"/>
      <c r="AS6" s="321"/>
      <c r="AT6" s="321"/>
      <c r="AU6" s="321"/>
      <c r="AV6" s="321"/>
    </row>
    <row r="7" spans="1:48" ht="12" customHeight="1">
      <c r="A7" s="323"/>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323"/>
      <c r="AB7" s="323"/>
      <c r="AC7" s="323"/>
      <c r="AD7" s="323"/>
      <c r="AE7" s="323"/>
      <c r="AF7" s="323"/>
      <c r="AG7" s="323"/>
      <c r="AH7" s="323"/>
      <c r="AI7" s="323"/>
      <c r="AJ7" s="323"/>
      <c r="AK7" s="323"/>
      <c r="AL7" s="323"/>
      <c r="AM7" s="323"/>
      <c r="AN7" s="323"/>
      <c r="AO7" s="323"/>
      <c r="AP7" s="323"/>
      <c r="AQ7" s="323"/>
      <c r="AR7" s="323"/>
      <c r="AS7" s="323"/>
      <c r="AT7" s="323"/>
      <c r="AU7" s="323"/>
      <c r="AV7" s="323"/>
    </row>
    <row r="8" spans="1:48" ht="15.75">
      <c r="A8" s="332" t="str">
        <f>' 1. паспорт местополож'!A8:C8</f>
        <v>J_ДВОСТ-273</v>
      </c>
      <c r="B8" s="332"/>
      <c r="C8" s="332"/>
      <c r="D8" s="332"/>
      <c r="E8" s="332"/>
      <c r="F8" s="332"/>
      <c r="G8" s="332"/>
      <c r="H8" s="332"/>
      <c r="I8" s="332"/>
      <c r="J8" s="332"/>
      <c r="K8" s="332"/>
      <c r="L8" s="332"/>
      <c r="M8" s="332"/>
      <c r="N8" s="332"/>
      <c r="O8" s="332"/>
      <c r="P8" s="332"/>
      <c r="Q8" s="332"/>
      <c r="R8" s="332"/>
      <c r="S8" s="332"/>
      <c r="T8" s="332"/>
      <c r="U8" s="332"/>
      <c r="V8" s="332"/>
      <c r="W8" s="332"/>
      <c r="X8" s="332"/>
      <c r="Y8" s="332"/>
      <c r="Z8" s="332"/>
      <c r="AA8" s="332"/>
      <c r="AB8" s="332"/>
      <c r="AC8" s="332"/>
      <c r="AD8" s="332"/>
      <c r="AE8" s="332"/>
      <c r="AF8" s="332"/>
      <c r="AG8" s="332"/>
      <c r="AH8" s="332"/>
      <c r="AI8" s="332"/>
      <c r="AJ8" s="332"/>
      <c r="AK8" s="332"/>
      <c r="AL8" s="332"/>
      <c r="AM8" s="332"/>
      <c r="AN8" s="332"/>
      <c r="AO8" s="332"/>
      <c r="AP8" s="332"/>
      <c r="AQ8" s="332"/>
      <c r="AR8" s="332"/>
      <c r="AS8" s="332"/>
      <c r="AT8" s="332"/>
      <c r="AU8" s="332"/>
      <c r="AV8" s="332"/>
    </row>
    <row r="9" spans="1:48" ht="15.75">
      <c r="A9" s="321" t="s">
        <v>7</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321"/>
      <c r="AB9" s="321"/>
      <c r="AC9" s="321"/>
      <c r="AD9" s="321"/>
      <c r="AE9" s="321"/>
      <c r="AF9" s="321"/>
      <c r="AG9" s="321"/>
      <c r="AH9" s="321"/>
      <c r="AI9" s="321"/>
      <c r="AJ9" s="321"/>
      <c r="AK9" s="321"/>
      <c r="AL9" s="321"/>
      <c r="AM9" s="321"/>
      <c r="AN9" s="321"/>
      <c r="AO9" s="321"/>
      <c r="AP9" s="321"/>
      <c r="AQ9" s="321"/>
      <c r="AR9" s="321"/>
      <c r="AS9" s="321"/>
      <c r="AT9" s="321"/>
      <c r="AU9" s="321"/>
      <c r="AV9" s="321"/>
    </row>
    <row r="10" spans="1:48" ht="12.75" customHeight="1">
      <c r="A10" s="337"/>
      <c r="B10" s="337"/>
      <c r="C10" s="337"/>
      <c r="D10" s="337"/>
      <c r="E10" s="337"/>
      <c r="F10" s="337"/>
      <c r="G10" s="337"/>
      <c r="H10" s="337"/>
      <c r="I10" s="337"/>
      <c r="J10" s="337"/>
      <c r="K10" s="337"/>
      <c r="L10" s="337"/>
      <c r="M10" s="337"/>
      <c r="N10" s="337"/>
      <c r="O10" s="337"/>
      <c r="P10" s="337"/>
      <c r="Q10" s="337"/>
      <c r="R10" s="337"/>
      <c r="S10" s="337"/>
      <c r="T10" s="337"/>
      <c r="U10" s="337"/>
      <c r="V10" s="337"/>
      <c r="W10" s="337"/>
      <c r="X10" s="337"/>
      <c r="Y10" s="337"/>
      <c r="Z10" s="337"/>
      <c r="AA10" s="337"/>
      <c r="AB10" s="337"/>
      <c r="AC10" s="337"/>
      <c r="AD10" s="337"/>
      <c r="AE10" s="337"/>
      <c r="AF10" s="337"/>
      <c r="AG10" s="337"/>
      <c r="AH10" s="337"/>
      <c r="AI10" s="337"/>
      <c r="AJ10" s="337"/>
      <c r="AK10" s="337"/>
      <c r="AL10" s="337"/>
      <c r="AM10" s="337"/>
      <c r="AN10" s="337"/>
      <c r="AO10" s="337"/>
      <c r="AP10" s="337"/>
      <c r="AQ10" s="337"/>
      <c r="AR10" s="337"/>
      <c r="AS10" s="337"/>
      <c r="AT10" s="337"/>
      <c r="AU10" s="337"/>
      <c r="AV10" s="337"/>
    </row>
    <row r="11" spans="1:48" ht="15.75">
      <c r="A11" s="332" t="str">
        <f>' 1. паспорт местополож'!A11:C11</f>
        <v>Техническое перевооружение объекта  "Кабельная линия -6кВ фидер 8" П-41- оп.1 в сторону ТП-13</v>
      </c>
      <c r="B11" s="332"/>
      <c r="C11" s="332"/>
      <c r="D11" s="332"/>
      <c r="E11" s="332"/>
      <c r="F11" s="332"/>
      <c r="G11" s="332"/>
      <c r="H11" s="332"/>
      <c r="I11" s="332"/>
      <c r="J11" s="332"/>
      <c r="K11" s="332"/>
      <c r="L11" s="332"/>
      <c r="M11" s="332"/>
      <c r="N11" s="332"/>
      <c r="O11" s="332"/>
      <c r="P11" s="332"/>
      <c r="Q11" s="332"/>
      <c r="R11" s="332"/>
      <c r="S11" s="332"/>
      <c r="T11" s="332"/>
      <c r="U11" s="332"/>
      <c r="V11" s="332"/>
      <c r="W11" s="332"/>
      <c r="X11" s="332"/>
      <c r="Y11" s="332"/>
      <c r="Z11" s="332"/>
      <c r="AA11" s="332"/>
      <c r="AB11" s="332"/>
      <c r="AC11" s="332"/>
      <c r="AD11" s="332"/>
      <c r="AE11" s="332"/>
      <c r="AF11" s="332"/>
      <c r="AG11" s="332"/>
      <c r="AH11" s="332"/>
      <c r="AI11" s="332"/>
      <c r="AJ11" s="332"/>
      <c r="AK11" s="332"/>
      <c r="AL11" s="332"/>
      <c r="AM11" s="332"/>
      <c r="AN11" s="332"/>
      <c r="AO11" s="332"/>
      <c r="AP11" s="332"/>
      <c r="AQ11" s="332"/>
      <c r="AR11" s="332"/>
      <c r="AS11" s="332"/>
      <c r="AT11" s="332"/>
      <c r="AU11" s="332"/>
      <c r="AV11" s="332"/>
    </row>
    <row r="12" spans="1:48" ht="15.75">
      <c r="A12" s="321" t="s">
        <v>5</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321"/>
      <c r="AB12" s="321"/>
      <c r="AC12" s="321"/>
      <c r="AD12" s="321"/>
      <c r="AE12" s="321"/>
      <c r="AF12" s="321"/>
      <c r="AG12" s="321"/>
      <c r="AH12" s="321"/>
      <c r="AI12" s="321"/>
      <c r="AJ12" s="321"/>
      <c r="AK12" s="321"/>
      <c r="AL12" s="321"/>
      <c r="AM12" s="321"/>
      <c r="AN12" s="321"/>
      <c r="AO12" s="321"/>
      <c r="AP12" s="321"/>
      <c r="AQ12" s="321"/>
      <c r="AR12" s="321"/>
      <c r="AS12" s="321"/>
      <c r="AT12" s="321"/>
      <c r="AU12" s="321"/>
      <c r="AV12" s="321"/>
    </row>
    <row r="13" spans="1:48" ht="15.75">
      <c r="A13" s="354"/>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354"/>
      <c r="AB13" s="354"/>
      <c r="AC13" s="354"/>
      <c r="AD13" s="354"/>
      <c r="AE13" s="354"/>
      <c r="AF13" s="354"/>
      <c r="AG13" s="354"/>
      <c r="AH13" s="354"/>
      <c r="AI13" s="354"/>
      <c r="AJ13" s="354"/>
      <c r="AK13" s="354"/>
      <c r="AL13" s="354"/>
      <c r="AM13" s="354"/>
      <c r="AN13" s="354"/>
      <c r="AO13" s="354"/>
      <c r="AP13" s="354"/>
      <c r="AQ13" s="354"/>
      <c r="AR13" s="354"/>
      <c r="AS13" s="354"/>
      <c r="AT13" s="354"/>
      <c r="AU13" s="354"/>
      <c r="AV13" s="354"/>
    </row>
    <row r="14" spans="1:48" ht="14.25" customHeight="1">
      <c r="A14" s="354"/>
      <c r="B14" s="354"/>
      <c r="C14" s="354"/>
      <c r="D14" s="354"/>
      <c r="E14" s="354"/>
      <c r="F14" s="354"/>
      <c r="G14" s="354"/>
      <c r="H14" s="354"/>
      <c r="I14" s="354"/>
      <c r="J14" s="354"/>
      <c r="K14" s="354"/>
      <c r="L14" s="354"/>
      <c r="M14" s="354"/>
      <c r="N14" s="354"/>
      <c r="O14" s="354"/>
      <c r="P14" s="354"/>
      <c r="Q14" s="354"/>
      <c r="R14" s="354"/>
      <c r="S14" s="354"/>
      <c r="T14" s="354"/>
      <c r="U14" s="354"/>
      <c r="V14" s="354"/>
      <c r="W14" s="354"/>
      <c r="X14" s="354"/>
      <c r="Y14" s="354"/>
      <c r="Z14" s="354"/>
      <c r="AA14" s="354"/>
      <c r="AB14" s="354"/>
      <c r="AC14" s="354"/>
      <c r="AD14" s="354"/>
      <c r="AE14" s="354"/>
      <c r="AF14" s="354"/>
      <c r="AG14" s="354"/>
      <c r="AH14" s="354"/>
      <c r="AI14" s="354"/>
      <c r="AJ14" s="354"/>
      <c r="AK14" s="354"/>
      <c r="AL14" s="354"/>
      <c r="AM14" s="354"/>
      <c r="AN14" s="354"/>
      <c r="AO14" s="354"/>
      <c r="AP14" s="354"/>
      <c r="AQ14" s="354"/>
      <c r="AR14" s="354"/>
      <c r="AS14" s="354"/>
      <c r="AT14" s="354"/>
      <c r="AU14" s="354"/>
      <c r="AV14" s="354"/>
    </row>
    <row r="15" spans="1:48" ht="15.75">
      <c r="A15" s="354"/>
      <c r="B15" s="354"/>
      <c r="C15" s="354"/>
      <c r="D15" s="354"/>
      <c r="E15" s="354"/>
      <c r="F15" s="354"/>
      <c r="G15" s="354"/>
      <c r="H15" s="354"/>
      <c r="I15" s="354"/>
      <c r="J15" s="354"/>
      <c r="K15" s="354"/>
      <c r="L15" s="354"/>
      <c r="M15" s="354"/>
      <c r="N15" s="354"/>
      <c r="O15" s="354"/>
      <c r="P15" s="354"/>
      <c r="Q15" s="354"/>
      <c r="R15" s="354"/>
      <c r="S15" s="354"/>
      <c r="T15" s="354"/>
      <c r="U15" s="354"/>
      <c r="V15" s="354"/>
      <c r="W15" s="354"/>
      <c r="X15" s="354"/>
      <c r="Y15" s="354"/>
      <c r="Z15" s="354"/>
      <c r="AA15" s="354"/>
      <c r="AB15" s="354"/>
      <c r="AC15" s="354"/>
      <c r="AD15" s="354"/>
      <c r="AE15" s="354"/>
      <c r="AF15" s="354"/>
      <c r="AG15" s="354"/>
      <c r="AH15" s="354"/>
      <c r="AI15" s="354"/>
      <c r="AJ15" s="354"/>
      <c r="AK15" s="354"/>
      <c r="AL15" s="354"/>
      <c r="AM15" s="354"/>
      <c r="AN15" s="354"/>
      <c r="AO15" s="354"/>
      <c r="AP15" s="354"/>
      <c r="AQ15" s="354"/>
      <c r="AR15" s="354"/>
      <c r="AS15" s="354"/>
      <c r="AT15" s="354"/>
      <c r="AU15" s="354"/>
      <c r="AV15" s="354"/>
    </row>
    <row r="16" spans="1:48" s="147" customFormat="1" ht="34.5" customHeight="1">
      <c r="A16" s="405" t="s">
        <v>320</v>
      </c>
      <c r="B16" s="405"/>
      <c r="C16" s="405"/>
      <c r="D16" s="405"/>
      <c r="E16" s="405"/>
      <c r="F16" s="405"/>
      <c r="G16" s="405"/>
      <c r="H16" s="405"/>
      <c r="I16" s="405"/>
      <c r="J16" s="405"/>
      <c r="K16" s="405"/>
      <c r="L16" s="405"/>
      <c r="M16" s="405"/>
      <c r="N16" s="405"/>
      <c r="O16" s="405"/>
      <c r="P16" s="405"/>
      <c r="Q16" s="405"/>
      <c r="R16" s="405"/>
      <c r="S16" s="405"/>
      <c r="T16" s="405"/>
      <c r="U16" s="405"/>
      <c r="V16" s="405"/>
      <c r="W16" s="405"/>
      <c r="X16" s="405"/>
      <c r="Y16" s="405"/>
      <c r="Z16" s="405"/>
      <c r="AA16" s="405"/>
      <c r="AB16" s="405"/>
      <c r="AC16" s="405"/>
      <c r="AD16" s="405"/>
      <c r="AE16" s="405"/>
      <c r="AF16" s="405"/>
      <c r="AG16" s="405"/>
      <c r="AH16" s="405"/>
      <c r="AI16" s="405"/>
      <c r="AJ16" s="405"/>
      <c r="AK16" s="405"/>
      <c r="AL16" s="405"/>
      <c r="AM16" s="405"/>
      <c r="AN16" s="405"/>
      <c r="AO16" s="405"/>
      <c r="AP16" s="405"/>
      <c r="AQ16" s="405"/>
      <c r="AR16" s="405"/>
      <c r="AS16" s="405"/>
      <c r="AT16" s="405"/>
      <c r="AU16" s="405"/>
      <c r="AV16" s="405"/>
    </row>
    <row r="17" spans="1:55" s="148" customFormat="1" ht="140.25" customHeight="1">
      <c r="A17" s="406" t="s">
        <v>321</v>
      </c>
      <c r="B17" s="409" t="s">
        <v>322</v>
      </c>
      <c r="C17" s="406" t="s">
        <v>323</v>
      </c>
      <c r="D17" s="406" t="s">
        <v>324</v>
      </c>
      <c r="E17" s="412" t="s">
        <v>325</v>
      </c>
      <c r="F17" s="413"/>
      <c r="G17" s="413"/>
      <c r="H17" s="413"/>
      <c r="I17" s="413"/>
      <c r="J17" s="413"/>
      <c r="K17" s="413"/>
      <c r="L17" s="414"/>
      <c r="M17" s="406" t="s">
        <v>326</v>
      </c>
      <c r="N17" s="406" t="s">
        <v>327</v>
      </c>
      <c r="O17" s="406" t="s">
        <v>328</v>
      </c>
      <c r="P17" s="415" t="s">
        <v>329</v>
      </c>
      <c r="Q17" s="415" t="s">
        <v>330</v>
      </c>
      <c r="R17" s="415" t="s">
        <v>331</v>
      </c>
      <c r="S17" s="415" t="s">
        <v>332</v>
      </c>
      <c r="T17" s="415"/>
      <c r="U17" s="415" t="s">
        <v>333</v>
      </c>
      <c r="V17" s="415" t="s">
        <v>334</v>
      </c>
      <c r="W17" s="415" t="s">
        <v>335</v>
      </c>
      <c r="X17" s="415" t="s">
        <v>336</v>
      </c>
      <c r="Y17" s="415" t="s">
        <v>337</v>
      </c>
      <c r="Z17" s="418" t="s">
        <v>338</v>
      </c>
      <c r="AA17" s="415" t="s">
        <v>339</v>
      </c>
      <c r="AB17" s="415" t="s">
        <v>340</v>
      </c>
      <c r="AC17" s="415" t="s">
        <v>341</v>
      </c>
      <c r="AD17" s="415" t="s">
        <v>342</v>
      </c>
      <c r="AE17" s="415" t="s">
        <v>343</v>
      </c>
      <c r="AF17" s="415" t="s">
        <v>344</v>
      </c>
      <c r="AG17" s="415"/>
      <c r="AH17" s="415"/>
      <c r="AI17" s="415"/>
      <c r="AJ17" s="415"/>
      <c r="AK17" s="415"/>
      <c r="AL17" s="415" t="s">
        <v>345</v>
      </c>
      <c r="AM17" s="415"/>
      <c r="AN17" s="415"/>
      <c r="AO17" s="415"/>
      <c r="AP17" s="415" t="s">
        <v>346</v>
      </c>
      <c r="AQ17" s="415"/>
      <c r="AR17" s="415" t="s">
        <v>347</v>
      </c>
      <c r="AS17" s="415" t="s">
        <v>348</v>
      </c>
      <c r="AT17" s="415" t="s">
        <v>349</v>
      </c>
      <c r="AU17" s="415" t="s">
        <v>350</v>
      </c>
      <c r="AV17" s="415" t="s">
        <v>351</v>
      </c>
    </row>
    <row r="18" spans="1:55" s="148" customFormat="1" ht="19.5">
      <c r="A18" s="407"/>
      <c r="B18" s="410"/>
      <c r="C18" s="407"/>
      <c r="D18" s="407"/>
      <c r="E18" s="406" t="s">
        <v>352</v>
      </c>
      <c r="F18" s="423" t="s">
        <v>304</v>
      </c>
      <c r="G18" s="423" t="s">
        <v>306</v>
      </c>
      <c r="H18" s="423" t="s">
        <v>308</v>
      </c>
      <c r="I18" s="421" t="s">
        <v>353</v>
      </c>
      <c r="J18" s="421" t="s">
        <v>354</v>
      </c>
      <c r="K18" s="421" t="s">
        <v>355</v>
      </c>
      <c r="L18" s="423" t="s">
        <v>35</v>
      </c>
      <c r="M18" s="407"/>
      <c r="N18" s="407"/>
      <c r="O18" s="407"/>
      <c r="P18" s="415"/>
      <c r="Q18" s="415"/>
      <c r="R18" s="415"/>
      <c r="S18" s="425" t="s">
        <v>1</v>
      </c>
      <c r="T18" s="425" t="s">
        <v>356</v>
      </c>
      <c r="U18" s="415"/>
      <c r="V18" s="415"/>
      <c r="W18" s="415"/>
      <c r="X18" s="415"/>
      <c r="Y18" s="415"/>
      <c r="Z18" s="415"/>
      <c r="AA18" s="415"/>
      <c r="AB18" s="415"/>
      <c r="AC18" s="415"/>
      <c r="AD18" s="415"/>
      <c r="AE18" s="415"/>
      <c r="AF18" s="415" t="s">
        <v>357</v>
      </c>
      <c r="AG18" s="415"/>
      <c r="AH18" s="415" t="s">
        <v>358</v>
      </c>
      <c r="AI18" s="415"/>
      <c r="AJ18" s="406" t="s">
        <v>359</v>
      </c>
      <c r="AK18" s="406" t="s">
        <v>360</v>
      </c>
      <c r="AL18" s="406" t="s">
        <v>361</v>
      </c>
      <c r="AM18" s="406" t="s">
        <v>362</v>
      </c>
      <c r="AN18" s="406" t="s">
        <v>363</v>
      </c>
      <c r="AO18" s="406" t="s">
        <v>364</v>
      </c>
      <c r="AP18" s="406" t="s">
        <v>365</v>
      </c>
      <c r="AQ18" s="416" t="s">
        <v>356</v>
      </c>
      <c r="AR18" s="415"/>
      <c r="AS18" s="415"/>
      <c r="AT18" s="415"/>
      <c r="AU18" s="415"/>
      <c r="AV18" s="415"/>
    </row>
    <row r="19" spans="1:55" s="148" customFormat="1" ht="78">
      <c r="A19" s="408"/>
      <c r="B19" s="411"/>
      <c r="C19" s="408"/>
      <c r="D19" s="408"/>
      <c r="E19" s="408"/>
      <c r="F19" s="424"/>
      <c r="G19" s="424"/>
      <c r="H19" s="424"/>
      <c r="I19" s="422"/>
      <c r="J19" s="422"/>
      <c r="K19" s="422"/>
      <c r="L19" s="424"/>
      <c r="M19" s="408"/>
      <c r="N19" s="408"/>
      <c r="O19" s="408"/>
      <c r="P19" s="415"/>
      <c r="Q19" s="415"/>
      <c r="R19" s="415"/>
      <c r="S19" s="426"/>
      <c r="T19" s="426"/>
      <c r="U19" s="415"/>
      <c r="V19" s="415"/>
      <c r="W19" s="415"/>
      <c r="X19" s="415"/>
      <c r="Y19" s="415"/>
      <c r="Z19" s="415"/>
      <c r="AA19" s="415"/>
      <c r="AB19" s="415"/>
      <c r="AC19" s="415"/>
      <c r="AD19" s="415"/>
      <c r="AE19" s="415"/>
      <c r="AF19" s="149" t="s">
        <v>366</v>
      </c>
      <c r="AG19" s="149" t="s">
        <v>367</v>
      </c>
      <c r="AH19" s="150" t="s">
        <v>1</v>
      </c>
      <c r="AI19" s="150" t="s">
        <v>356</v>
      </c>
      <c r="AJ19" s="408"/>
      <c r="AK19" s="408"/>
      <c r="AL19" s="408"/>
      <c r="AM19" s="408"/>
      <c r="AN19" s="408"/>
      <c r="AO19" s="408"/>
      <c r="AP19" s="408"/>
      <c r="AQ19" s="417"/>
      <c r="AR19" s="415"/>
      <c r="AS19" s="415"/>
      <c r="AT19" s="415"/>
      <c r="AU19" s="415"/>
      <c r="AV19" s="415"/>
    </row>
    <row r="20" spans="1:55" s="152" customFormat="1" ht="11.25">
      <c r="A20" s="151">
        <v>1</v>
      </c>
      <c r="B20" s="151">
        <v>2</v>
      </c>
      <c r="C20" s="151">
        <v>4</v>
      </c>
      <c r="D20" s="151">
        <v>5</v>
      </c>
      <c r="E20" s="151">
        <v>6</v>
      </c>
      <c r="F20" s="151">
        <f>E20+1</f>
        <v>7</v>
      </c>
      <c r="G20" s="151">
        <f t="shared" ref="G20:AV20" si="0">F20+1</f>
        <v>8</v>
      </c>
      <c r="H20" s="151">
        <f t="shared" si="0"/>
        <v>9</v>
      </c>
      <c r="I20" s="151">
        <f t="shared" si="0"/>
        <v>10</v>
      </c>
      <c r="J20" s="151">
        <f t="shared" si="0"/>
        <v>11</v>
      </c>
      <c r="K20" s="151">
        <f t="shared" si="0"/>
        <v>12</v>
      </c>
      <c r="L20" s="151">
        <f t="shared" si="0"/>
        <v>13</v>
      </c>
      <c r="M20" s="151">
        <f t="shared" si="0"/>
        <v>14</v>
      </c>
      <c r="N20" s="151">
        <f t="shared" si="0"/>
        <v>15</v>
      </c>
      <c r="O20" s="151">
        <f t="shared" si="0"/>
        <v>16</v>
      </c>
      <c r="P20" s="151">
        <f t="shared" si="0"/>
        <v>17</v>
      </c>
      <c r="Q20" s="151">
        <f t="shared" si="0"/>
        <v>18</v>
      </c>
      <c r="R20" s="151">
        <f t="shared" si="0"/>
        <v>19</v>
      </c>
      <c r="S20" s="151">
        <f t="shared" si="0"/>
        <v>20</v>
      </c>
      <c r="T20" s="151">
        <f t="shared" si="0"/>
        <v>21</v>
      </c>
      <c r="U20" s="151">
        <f t="shared" si="0"/>
        <v>22</v>
      </c>
      <c r="V20" s="151">
        <f t="shared" si="0"/>
        <v>23</v>
      </c>
      <c r="W20" s="151">
        <f t="shared" si="0"/>
        <v>24</v>
      </c>
      <c r="X20" s="151">
        <f t="shared" si="0"/>
        <v>25</v>
      </c>
      <c r="Y20" s="151">
        <f t="shared" si="0"/>
        <v>26</v>
      </c>
      <c r="Z20" s="151">
        <f t="shared" si="0"/>
        <v>27</v>
      </c>
      <c r="AA20" s="151">
        <f t="shared" si="0"/>
        <v>28</v>
      </c>
      <c r="AB20" s="151">
        <f t="shared" si="0"/>
        <v>29</v>
      </c>
      <c r="AC20" s="151">
        <f t="shared" si="0"/>
        <v>30</v>
      </c>
      <c r="AD20" s="151">
        <f t="shared" si="0"/>
        <v>31</v>
      </c>
      <c r="AE20" s="151">
        <f t="shared" si="0"/>
        <v>32</v>
      </c>
      <c r="AF20" s="151">
        <f t="shared" si="0"/>
        <v>33</v>
      </c>
      <c r="AG20" s="151">
        <f t="shared" si="0"/>
        <v>34</v>
      </c>
      <c r="AH20" s="151">
        <f t="shared" si="0"/>
        <v>35</v>
      </c>
      <c r="AI20" s="151">
        <f t="shared" si="0"/>
        <v>36</v>
      </c>
      <c r="AJ20" s="151">
        <f t="shared" si="0"/>
        <v>37</v>
      </c>
      <c r="AK20" s="151">
        <f t="shared" si="0"/>
        <v>38</v>
      </c>
      <c r="AL20" s="151">
        <f t="shared" si="0"/>
        <v>39</v>
      </c>
      <c r="AM20" s="151">
        <f t="shared" si="0"/>
        <v>40</v>
      </c>
      <c r="AN20" s="151">
        <f t="shared" si="0"/>
        <v>41</v>
      </c>
      <c r="AO20" s="151">
        <f t="shared" si="0"/>
        <v>42</v>
      </c>
      <c r="AP20" s="151">
        <f t="shared" si="0"/>
        <v>43</v>
      </c>
      <c r="AQ20" s="151">
        <f t="shared" si="0"/>
        <v>44</v>
      </c>
      <c r="AR20" s="151">
        <f t="shared" si="0"/>
        <v>45</v>
      </c>
      <c r="AS20" s="151">
        <f t="shared" si="0"/>
        <v>46</v>
      </c>
      <c r="AT20" s="151">
        <f t="shared" si="0"/>
        <v>47</v>
      </c>
      <c r="AU20" s="151">
        <f t="shared" si="0"/>
        <v>48</v>
      </c>
      <c r="AV20" s="151">
        <f t="shared" si="0"/>
        <v>49</v>
      </c>
    </row>
    <row r="21" spans="1:55" s="159" customFormat="1" ht="18.75">
      <c r="A21" s="153" t="s">
        <v>244</v>
      </c>
      <c r="B21" s="154" t="s">
        <v>244</v>
      </c>
      <c r="C21" s="155" t="s">
        <v>244</v>
      </c>
      <c r="D21" s="153" t="s">
        <v>244</v>
      </c>
      <c r="E21" s="153" t="s">
        <v>244</v>
      </c>
      <c r="F21" s="153" t="s">
        <v>244</v>
      </c>
      <c r="G21" s="153" t="s">
        <v>244</v>
      </c>
      <c r="H21" s="153" t="s">
        <v>244</v>
      </c>
      <c r="I21" s="153" t="s">
        <v>244</v>
      </c>
      <c r="J21" s="153" t="s">
        <v>244</v>
      </c>
      <c r="K21" s="153" t="s">
        <v>244</v>
      </c>
      <c r="L21" s="153" t="s">
        <v>244</v>
      </c>
      <c r="M21" s="155" t="s">
        <v>244</v>
      </c>
      <c r="N21" s="155" t="s">
        <v>244</v>
      </c>
      <c r="O21" s="155" t="s">
        <v>244</v>
      </c>
      <c r="P21" s="156" t="s">
        <v>244</v>
      </c>
      <c r="Q21" s="155" t="s">
        <v>244</v>
      </c>
      <c r="R21" s="156" t="s">
        <v>244</v>
      </c>
      <c r="S21" s="155" t="s">
        <v>244</v>
      </c>
      <c r="T21" s="155" t="s">
        <v>244</v>
      </c>
      <c r="U21" s="153" t="s">
        <v>244</v>
      </c>
      <c r="V21" s="153" t="s">
        <v>244</v>
      </c>
      <c r="W21" s="155" t="s">
        <v>244</v>
      </c>
      <c r="X21" s="156" t="s">
        <v>244</v>
      </c>
      <c r="Y21" s="155" t="s">
        <v>244</v>
      </c>
      <c r="Z21" s="157" t="s">
        <v>244</v>
      </c>
      <c r="AA21" s="156" t="s">
        <v>244</v>
      </c>
      <c r="AB21" s="156" t="s">
        <v>244</v>
      </c>
      <c r="AC21" s="156" t="s">
        <v>244</v>
      </c>
      <c r="AD21" s="156" t="s">
        <v>244</v>
      </c>
      <c r="AE21" s="156" t="s">
        <v>244</v>
      </c>
      <c r="AF21" s="153" t="s">
        <v>244</v>
      </c>
      <c r="AG21" s="155" t="s">
        <v>244</v>
      </c>
      <c r="AH21" s="157" t="s">
        <v>244</v>
      </c>
      <c r="AI21" s="157" t="s">
        <v>244</v>
      </c>
      <c r="AJ21" s="157" t="s">
        <v>244</v>
      </c>
      <c r="AK21" s="157" t="s">
        <v>244</v>
      </c>
      <c r="AL21" s="155" t="s">
        <v>244</v>
      </c>
      <c r="AM21" s="155" t="s">
        <v>244</v>
      </c>
      <c r="AN21" s="157" t="s">
        <v>244</v>
      </c>
      <c r="AO21" s="155" t="s">
        <v>244</v>
      </c>
      <c r="AP21" s="157" t="s">
        <v>244</v>
      </c>
      <c r="AQ21" s="157" t="s">
        <v>244</v>
      </c>
      <c r="AR21" s="157" t="s">
        <v>244</v>
      </c>
      <c r="AS21" s="157" t="s">
        <v>244</v>
      </c>
      <c r="AT21" s="157" t="s">
        <v>244</v>
      </c>
      <c r="AU21" s="155" t="s">
        <v>244</v>
      </c>
      <c r="AV21" s="155" t="s">
        <v>244</v>
      </c>
      <c r="AW21" s="158"/>
      <c r="AX21" s="158"/>
      <c r="AY21" s="158"/>
      <c r="AZ21" s="158"/>
      <c r="BA21" s="158"/>
      <c r="BB21" s="158"/>
      <c r="BC21" s="158"/>
    </row>
    <row r="22" spans="1:55" s="162" customFormat="1" ht="26.25" customHeight="1">
      <c r="A22" s="160"/>
      <c r="B22" s="161"/>
      <c r="C22" s="419"/>
      <c r="D22" s="419"/>
      <c r="E22" s="419"/>
      <c r="F22" s="419"/>
      <c r="G22" s="419"/>
      <c r="H22" s="419"/>
      <c r="I22" s="419"/>
      <c r="J22" s="419"/>
      <c r="K22" s="419"/>
      <c r="L22" s="419"/>
      <c r="M22" s="419"/>
      <c r="N22" s="419"/>
      <c r="O22" s="419"/>
      <c r="P22" s="419"/>
      <c r="Q22" s="419"/>
      <c r="R22" s="419"/>
      <c r="S22" s="419"/>
      <c r="T22" s="419"/>
      <c r="U22" s="419"/>
      <c r="V22" s="419"/>
      <c r="W22" s="419"/>
      <c r="X22" s="419"/>
      <c r="Y22" s="419"/>
      <c r="Z22" s="419"/>
      <c r="AA22" s="419"/>
      <c r="AB22" s="419"/>
      <c r="AC22" s="419"/>
      <c r="AD22" s="419"/>
      <c r="AE22" s="419"/>
      <c r="AF22" s="419"/>
      <c r="AG22" s="419"/>
      <c r="AH22" s="419"/>
      <c r="AI22" s="419"/>
      <c r="AJ22" s="419"/>
      <c r="AK22" s="419"/>
      <c r="AL22" s="420"/>
      <c r="AM22" s="420"/>
      <c r="AN22" s="420"/>
      <c r="AO22" s="420"/>
      <c r="AP22" s="420"/>
      <c r="AQ22" s="420"/>
      <c r="AR22" s="420"/>
      <c r="AS22" s="420"/>
      <c r="AT22" s="420"/>
      <c r="AU22" s="420"/>
      <c r="AV22" s="420"/>
      <c r="AW22" s="160"/>
      <c r="AX22" s="160"/>
      <c r="AY22" s="160"/>
      <c r="AZ22" s="160"/>
      <c r="BA22" s="160"/>
      <c r="BB22" s="160"/>
      <c r="BC22" s="160"/>
    </row>
  </sheetData>
  <mergeCells count="68">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 ref="AJ18:AJ19"/>
    <mergeCell ref="AK18:AK19"/>
    <mergeCell ref="AL18:AL19"/>
    <mergeCell ref="V17:V19"/>
    <mergeCell ref="W17:W19"/>
    <mergeCell ref="X17:X19"/>
    <mergeCell ref="Y17:Y19"/>
    <mergeCell ref="Z17:Z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13:AV13"/>
    <mergeCell ref="A1:AV1"/>
    <mergeCell ref="A3:AV3"/>
    <mergeCell ref="A4:AV4"/>
    <mergeCell ref="A5:AV5"/>
    <mergeCell ref="A6:AV6"/>
    <mergeCell ref="A7:AV7"/>
    <mergeCell ref="A8:AV8"/>
    <mergeCell ref="A9:AV9"/>
    <mergeCell ref="A10:AV10"/>
    <mergeCell ref="A11:AV11"/>
    <mergeCell ref="A12:AV12"/>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view="pageBreakPreview" zoomScale="70" zoomScaleNormal="90" zoomScaleSheetLayoutView="70" workbookViewId="0">
      <selection activeCell="B23" sqref="B23"/>
    </sheetView>
  </sheetViews>
  <sheetFormatPr defaultRowHeight="15.75"/>
  <cols>
    <col min="1" max="1" width="87.140625" style="173" customWidth="1"/>
    <col min="2" max="2" width="83.28515625" style="173" customWidth="1"/>
    <col min="3" max="3" width="66.140625" style="173" customWidth="1"/>
    <col min="4" max="257" width="9.140625" style="164"/>
    <col min="258" max="259" width="66.140625" style="164" customWidth="1"/>
    <col min="260" max="513" width="9.140625" style="164"/>
    <col min="514" max="515" width="66.140625" style="164" customWidth="1"/>
    <col min="516" max="769" width="9.140625" style="164"/>
    <col min="770" max="771" width="66.140625" style="164" customWidth="1"/>
    <col min="772" max="1025" width="9.140625" style="164"/>
    <col min="1026" max="1027" width="66.140625" style="164" customWidth="1"/>
    <col min="1028" max="1281" width="9.140625" style="164"/>
    <col min="1282" max="1283" width="66.140625" style="164" customWidth="1"/>
    <col min="1284" max="1537" width="9.140625" style="164"/>
    <col min="1538" max="1539" width="66.140625" style="164" customWidth="1"/>
    <col min="1540" max="1793" width="9.140625" style="164"/>
    <col min="1794" max="1795" width="66.140625" style="164" customWidth="1"/>
    <col min="1796" max="2049" width="9.140625" style="164"/>
    <col min="2050" max="2051" width="66.140625" style="164" customWidth="1"/>
    <col min="2052" max="2305" width="9.140625" style="164"/>
    <col min="2306" max="2307" width="66.140625" style="164" customWidth="1"/>
    <col min="2308" max="2561" width="9.140625" style="164"/>
    <col min="2562" max="2563" width="66.140625" style="164" customWidth="1"/>
    <col min="2564" max="2817" width="9.140625" style="164"/>
    <col min="2818" max="2819" width="66.140625" style="164" customWidth="1"/>
    <col min="2820" max="3073" width="9.140625" style="164"/>
    <col min="3074" max="3075" width="66.140625" style="164" customWidth="1"/>
    <col min="3076" max="3329" width="9.140625" style="164"/>
    <col min="3330" max="3331" width="66.140625" style="164" customWidth="1"/>
    <col min="3332" max="3585" width="9.140625" style="164"/>
    <col min="3586" max="3587" width="66.140625" style="164" customWidth="1"/>
    <col min="3588" max="3841" width="9.140625" style="164"/>
    <col min="3842" max="3843" width="66.140625" style="164" customWidth="1"/>
    <col min="3844" max="4097" width="9.140625" style="164"/>
    <col min="4098" max="4099" width="66.140625" style="164" customWidth="1"/>
    <col min="4100" max="4353" width="9.140625" style="164"/>
    <col min="4354" max="4355" width="66.140625" style="164" customWidth="1"/>
    <col min="4356" max="4609" width="9.140625" style="164"/>
    <col min="4610" max="4611" width="66.140625" style="164" customWidth="1"/>
    <col min="4612" max="4865" width="9.140625" style="164"/>
    <col min="4866" max="4867" width="66.140625" style="164" customWidth="1"/>
    <col min="4868" max="5121" width="9.140625" style="164"/>
    <col min="5122" max="5123" width="66.140625" style="164" customWidth="1"/>
    <col min="5124" max="5377" width="9.140625" style="164"/>
    <col min="5378" max="5379" width="66.140625" style="164" customWidth="1"/>
    <col min="5380" max="5633" width="9.140625" style="164"/>
    <col min="5634" max="5635" width="66.140625" style="164" customWidth="1"/>
    <col min="5636" max="5889" width="9.140625" style="164"/>
    <col min="5890" max="5891" width="66.140625" style="164" customWidth="1"/>
    <col min="5892" max="6145" width="9.140625" style="164"/>
    <col min="6146" max="6147" width="66.140625" style="164" customWidth="1"/>
    <col min="6148" max="6401" width="9.140625" style="164"/>
    <col min="6402" max="6403" width="66.140625" style="164" customWidth="1"/>
    <col min="6404" max="6657" width="9.140625" style="164"/>
    <col min="6658" max="6659" width="66.140625" style="164" customWidth="1"/>
    <col min="6660" max="6913" width="9.140625" style="164"/>
    <col min="6914" max="6915" width="66.140625" style="164" customWidth="1"/>
    <col min="6916" max="7169" width="9.140625" style="164"/>
    <col min="7170" max="7171" width="66.140625" style="164" customWidth="1"/>
    <col min="7172" max="7425" width="9.140625" style="164"/>
    <col min="7426" max="7427" width="66.140625" style="164" customWidth="1"/>
    <col min="7428" max="7681" width="9.140625" style="164"/>
    <col min="7682" max="7683" width="66.140625" style="164" customWidth="1"/>
    <col min="7684" max="7937" width="9.140625" style="164"/>
    <col min="7938" max="7939" width="66.140625" style="164" customWidth="1"/>
    <col min="7940" max="8193" width="9.140625" style="164"/>
    <col min="8194" max="8195" width="66.140625" style="164" customWidth="1"/>
    <col min="8196" max="8449" width="9.140625" style="164"/>
    <col min="8450" max="8451" width="66.140625" style="164" customWidth="1"/>
    <col min="8452" max="8705" width="9.140625" style="164"/>
    <col min="8706" max="8707" width="66.140625" style="164" customWidth="1"/>
    <col min="8708" max="8961" width="9.140625" style="164"/>
    <col min="8962" max="8963" width="66.140625" style="164" customWidth="1"/>
    <col min="8964" max="9217" width="9.140625" style="164"/>
    <col min="9218" max="9219" width="66.140625" style="164" customWidth="1"/>
    <col min="9220" max="9473" width="9.140625" style="164"/>
    <col min="9474" max="9475" width="66.140625" style="164" customWidth="1"/>
    <col min="9476" max="9729" width="9.140625" style="164"/>
    <col min="9730" max="9731" width="66.140625" style="164" customWidth="1"/>
    <col min="9732" max="9985" width="9.140625" style="164"/>
    <col min="9986" max="9987" width="66.140625" style="164" customWidth="1"/>
    <col min="9988" max="10241" width="9.140625" style="164"/>
    <col min="10242" max="10243" width="66.140625" style="164" customWidth="1"/>
    <col min="10244" max="10497" width="9.140625" style="164"/>
    <col min="10498" max="10499" width="66.140625" style="164" customWidth="1"/>
    <col min="10500" max="10753" width="9.140625" style="164"/>
    <col min="10754" max="10755" width="66.140625" style="164" customWidth="1"/>
    <col min="10756" max="11009" width="9.140625" style="164"/>
    <col min="11010" max="11011" width="66.140625" style="164" customWidth="1"/>
    <col min="11012" max="11265" width="9.140625" style="164"/>
    <col min="11266" max="11267" width="66.140625" style="164" customWidth="1"/>
    <col min="11268" max="11521" width="9.140625" style="164"/>
    <col min="11522" max="11523" width="66.140625" style="164" customWidth="1"/>
    <col min="11524" max="11777" width="9.140625" style="164"/>
    <col min="11778" max="11779" width="66.140625" style="164" customWidth="1"/>
    <col min="11780" max="12033" width="9.140625" style="164"/>
    <col min="12034" max="12035" width="66.140625" style="164" customWidth="1"/>
    <col min="12036" max="12289" width="9.140625" style="164"/>
    <col min="12290" max="12291" width="66.140625" style="164" customWidth="1"/>
    <col min="12292" max="12545" width="9.140625" style="164"/>
    <col min="12546" max="12547" width="66.140625" style="164" customWidth="1"/>
    <col min="12548" max="12801" width="9.140625" style="164"/>
    <col min="12802" max="12803" width="66.140625" style="164" customWidth="1"/>
    <col min="12804" max="13057" width="9.140625" style="164"/>
    <col min="13058" max="13059" width="66.140625" style="164" customWidth="1"/>
    <col min="13060" max="13313" width="9.140625" style="164"/>
    <col min="13314" max="13315" width="66.140625" style="164" customWidth="1"/>
    <col min="13316" max="13569" width="9.140625" style="164"/>
    <col min="13570" max="13571" width="66.140625" style="164" customWidth="1"/>
    <col min="13572" max="13825" width="9.140625" style="164"/>
    <col min="13826" max="13827" width="66.140625" style="164" customWidth="1"/>
    <col min="13828" max="14081" width="9.140625" style="164"/>
    <col min="14082" max="14083" width="66.140625" style="164" customWidth="1"/>
    <col min="14084" max="14337" width="9.140625" style="164"/>
    <col min="14338" max="14339" width="66.140625" style="164" customWidth="1"/>
    <col min="14340" max="14593" width="9.140625" style="164"/>
    <col min="14594" max="14595" width="66.140625" style="164" customWidth="1"/>
    <col min="14596" max="14849" width="9.140625" style="164"/>
    <col min="14850" max="14851" width="66.140625" style="164" customWidth="1"/>
    <col min="14852" max="15105" width="9.140625" style="164"/>
    <col min="15106" max="15107" width="66.140625" style="164" customWidth="1"/>
    <col min="15108" max="15361" width="9.140625" style="164"/>
    <col min="15362" max="15363" width="66.140625" style="164" customWidth="1"/>
    <col min="15364" max="15617" width="9.140625" style="164"/>
    <col min="15618" max="15619" width="66.140625" style="164" customWidth="1"/>
    <col min="15620" max="15873" width="9.140625" style="164"/>
    <col min="15874" max="15875" width="66.140625" style="164" customWidth="1"/>
    <col min="15876" max="16129" width="9.140625" style="164"/>
    <col min="16130" max="16131" width="66.140625" style="164" customWidth="1"/>
    <col min="16132" max="16384" width="9.140625" style="164"/>
  </cols>
  <sheetData>
    <row r="1" spans="1:9" ht="18.75">
      <c r="A1" s="428" t="str">
        <f>' 1. паспорт местополож'!A1:C1</f>
        <v>Год раскрытия информации: 2019 год</v>
      </c>
      <c r="B1" s="428"/>
      <c r="C1" s="163"/>
      <c r="D1" s="163"/>
      <c r="E1" s="163"/>
      <c r="F1" s="163"/>
      <c r="G1" s="163"/>
      <c r="H1" s="163"/>
      <c r="I1" s="163"/>
    </row>
    <row r="2" spans="1:9" ht="18.75">
      <c r="A2" s="165"/>
      <c r="B2" s="165"/>
      <c r="C2" s="165"/>
      <c r="D2" s="166"/>
      <c r="E2" s="166"/>
      <c r="F2" s="166"/>
      <c r="G2" s="166"/>
      <c r="H2" s="166"/>
      <c r="I2" s="166"/>
    </row>
    <row r="3" spans="1:9" ht="18.75">
      <c r="A3" s="323" t="s">
        <v>9</v>
      </c>
      <c r="B3" s="323"/>
      <c r="C3" s="113"/>
      <c r="D3" s="61"/>
      <c r="E3" s="61"/>
      <c r="F3" s="61"/>
      <c r="G3" s="61"/>
      <c r="H3" s="61"/>
      <c r="I3" s="61"/>
    </row>
    <row r="4" spans="1:9" ht="18.75" hidden="1" customHeight="1">
      <c r="A4" s="113"/>
      <c r="B4" s="113"/>
      <c r="C4" s="113"/>
      <c r="D4" s="61"/>
      <c r="E4" s="61"/>
      <c r="F4" s="61"/>
      <c r="G4" s="61"/>
      <c r="H4" s="61"/>
      <c r="I4" s="61"/>
    </row>
    <row r="5" spans="1:9" ht="15.75" hidden="1" customHeight="1">
      <c r="A5" s="167" t="s">
        <v>6</v>
      </c>
      <c r="B5" s="167"/>
      <c r="C5" s="167"/>
      <c r="D5" s="62"/>
      <c r="E5" s="62"/>
      <c r="F5" s="62"/>
      <c r="G5" s="62"/>
      <c r="H5" s="62"/>
      <c r="I5" s="62"/>
    </row>
    <row r="6" spans="1:9" ht="15.75" hidden="1" customHeight="1">
      <c r="A6" s="63" t="s">
        <v>8</v>
      </c>
      <c r="B6" s="63"/>
      <c r="C6" s="63"/>
      <c r="D6" s="63"/>
      <c r="E6" s="63"/>
      <c r="F6" s="63"/>
      <c r="G6" s="63"/>
      <c r="H6" s="63"/>
      <c r="I6" s="63"/>
    </row>
    <row r="7" spans="1:9" ht="18.75" hidden="1" customHeight="1">
      <c r="A7" s="113"/>
      <c r="B7" s="113"/>
      <c r="C7" s="113"/>
      <c r="D7" s="61"/>
      <c r="E7" s="61"/>
      <c r="F7" s="61"/>
      <c r="G7" s="61"/>
      <c r="H7" s="61"/>
      <c r="I7" s="61"/>
    </row>
    <row r="8" spans="1:9" ht="30.75" customHeight="1">
      <c r="A8" s="33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332"/>
      <c r="C8" s="167"/>
      <c r="D8" s="62"/>
      <c r="E8" s="62"/>
      <c r="F8" s="62"/>
      <c r="G8" s="62"/>
      <c r="H8" s="62"/>
      <c r="I8" s="62"/>
    </row>
    <row r="9" spans="1:9" ht="18" customHeight="1">
      <c r="A9" s="332" t="str">
        <f>' 1. паспорт местополож'!A8:C8</f>
        <v>J_ДВОСТ-273</v>
      </c>
      <c r="B9" s="332"/>
      <c r="C9" s="167"/>
      <c r="D9" s="62"/>
      <c r="E9" s="62"/>
      <c r="F9" s="62"/>
      <c r="G9" s="62"/>
      <c r="H9" s="62"/>
      <c r="I9" s="62"/>
    </row>
    <row r="10" spans="1:9">
      <c r="A10" s="321" t="s">
        <v>7</v>
      </c>
      <c r="B10" s="321"/>
      <c r="C10" s="63"/>
      <c r="D10" s="63"/>
      <c r="E10" s="63"/>
      <c r="F10" s="63"/>
      <c r="G10" s="63"/>
      <c r="H10" s="63"/>
      <c r="I10" s="63"/>
    </row>
    <row r="11" spans="1:9" ht="18.75">
      <c r="A11" s="112"/>
      <c r="B11" s="112"/>
      <c r="C11" s="112"/>
      <c r="D11" s="9"/>
      <c r="E11" s="9"/>
      <c r="F11" s="9"/>
      <c r="G11" s="9"/>
      <c r="H11" s="9"/>
      <c r="I11" s="9"/>
    </row>
    <row r="12" spans="1:9">
      <c r="A12" s="332" t="str">
        <f>' 1. паспорт местополож'!A11:C11</f>
        <v>Техническое перевооружение объекта  "Кабельная линия -6кВ фидер 8" П-41- оп.1 в сторону ТП-13</v>
      </c>
      <c r="B12" s="332"/>
      <c r="C12" s="167"/>
      <c r="D12" s="62"/>
      <c r="E12" s="62"/>
      <c r="F12" s="62"/>
      <c r="G12" s="62"/>
      <c r="H12" s="62"/>
      <c r="I12" s="62"/>
    </row>
    <row r="13" spans="1:9">
      <c r="A13" s="321" t="s">
        <v>5</v>
      </c>
      <c r="B13" s="321"/>
      <c r="C13" s="63"/>
      <c r="D13" s="63"/>
      <c r="E13" s="63"/>
      <c r="F13" s="63"/>
      <c r="G13" s="63"/>
      <c r="H13" s="63"/>
      <c r="I13" s="63"/>
    </row>
    <row r="14" spans="1:9">
      <c r="A14" s="38"/>
      <c r="B14" s="38"/>
      <c r="C14" s="168"/>
    </row>
    <row r="15" spans="1:9">
      <c r="A15" s="427" t="s">
        <v>368</v>
      </c>
      <c r="B15" s="427"/>
      <c r="C15" s="169"/>
    </row>
    <row r="16" spans="1:9">
      <c r="A16" s="427" t="s">
        <v>369</v>
      </c>
      <c r="B16" s="427"/>
      <c r="C16" s="170"/>
    </row>
    <row r="17" spans="1:3" ht="16.5" thickBot="1">
      <c r="A17" s="38"/>
      <c r="B17" s="38"/>
      <c r="C17" s="170"/>
    </row>
    <row r="18" spans="1:3" ht="16.5" thickBot="1">
      <c r="A18" s="171" t="s">
        <v>370</v>
      </c>
      <c r="B18" s="172" t="str">
        <f>A12</f>
        <v>Техническое перевооружение объекта  "Кабельная линия -6кВ фидер 8" П-41- оп.1 в сторону ТП-13</v>
      </c>
    </row>
    <row r="19" spans="1:3" ht="16.5" thickBot="1">
      <c r="A19" s="171" t="s">
        <v>371</v>
      </c>
      <c r="B19" s="172" t="s">
        <v>530</v>
      </c>
    </row>
    <row r="20" spans="1:3" ht="16.5" thickBot="1">
      <c r="A20" s="171" t="s">
        <v>372</v>
      </c>
      <c r="B20" s="172" t="s">
        <v>244</v>
      </c>
    </row>
    <row r="21" spans="1:3" ht="16.5" thickBot="1">
      <c r="A21" s="171" t="s">
        <v>373</v>
      </c>
      <c r="B21" s="172" t="s">
        <v>244</v>
      </c>
    </row>
    <row r="22" spans="1:3" ht="16.5" thickBot="1">
      <c r="A22" s="174" t="s">
        <v>374</v>
      </c>
      <c r="B22" s="172">
        <f>'3.3 паспорт описание'!C25</f>
        <v>2023</v>
      </c>
    </row>
    <row r="23" spans="1:3" ht="16.5" thickBot="1">
      <c r="A23" s="175" t="s">
        <v>375</v>
      </c>
      <c r="B23" s="172" t="s">
        <v>244</v>
      </c>
    </row>
    <row r="24" spans="1:3" ht="16.5" thickBot="1">
      <c r="A24" s="176" t="s">
        <v>376</v>
      </c>
      <c r="B24" s="172" t="s">
        <v>244</v>
      </c>
    </row>
    <row r="25" spans="1:3" ht="16.5" thickBot="1">
      <c r="A25" s="177" t="s">
        <v>377</v>
      </c>
      <c r="B25" s="172" t="s">
        <v>244</v>
      </c>
    </row>
    <row r="26" spans="1:3" ht="16.5" thickBot="1">
      <c r="A26" s="178" t="s">
        <v>378</v>
      </c>
      <c r="B26" s="172" t="s">
        <v>244</v>
      </c>
    </row>
    <row r="27" spans="1:3" ht="16.5" thickBot="1">
      <c r="A27" s="178" t="s">
        <v>379</v>
      </c>
      <c r="B27" s="172" t="s">
        <v>244</v>
      </c>
    </row>
    <row r="28" spans="1:3" ht="16.5" thickBot="1">
      <c r="A28" s="177" t="s">
        <v>380</v>
      </c>
      <c r="B28" s="172" t="s">
        <v>244</v>
      </c>
    </row>
    <row r="29" spans="1:3" ht="16.5" thickBot="1">
      <c r="A29" s="178" t="s">
        <v>381</v>
      </c>
      <c r="B29" s="172" t="s">
        <v>244</v>
      </c>
    </row>
    <row r="30" spans="1:3" ht="16.5" thickBot="1">
      <c r="A30" s="177" t="s">
        <v>382</v>
      </c>
      <c r="B30" s="172" t="s">
        <v>244</v>
      </c>
    </row>
    <row r="31" spans="1:3" ht="16.5" thickBot="1">
      <c r="A31" s="177" t="s">
        <v>383</v>
      </c>
      <c r="B31" s="172" t="s">
        <v>244</v>
      </c>
    </row>
    <row r="32" spans="1:3" ht="16.5" thickBot="1">
      <c r="A32" s="177" t="s">
        <v>384</v>
      </c>
      <c r="B32" s="172" t="s">
        <v>244</v>
      </c>
    </row>
    <row r="33" spans="1:2" ht="16.5" thickBot="1">
      <c r="A33" s="177" t="s">
        <v>385</v>
      </c>
      <c r="B33" s="172" t="s">
        <v>244</v>
      </c>
    </row>
    <row r="34" spans="1:2" ht="29.25" thickBot="1">
      <c r="A34" s="178" t="s">
        <v>386</v>
      </c>
      <c r="B34" s="172" t="s">
        <v>244</v>
      </c>
    </row>
    <row r="35" spans="1:2" ht="16.5" thickBot="1">
      <c r="A35" s="177" t="s">
        <v>382</v>
      </c>
      <c r="B35" s="172" t="s">
        <v>244</v>
      </c>
    </row>
    <row r="36" spans="1:2" ht="16.5" thickBot="1">
      <c r="A36" s="177" t="s">
        <v>383</v>
      </c>
      <c r="B36" s="172" t="s">
        <v>244</v>
      </c>
    </row>
    <row r="37" spans="1:2" ht="16.5" thickBot="1">
      <c r="A37" s="177" t="s">
        <v>384</v>
      </c>
      <c r="B37" s="172" t="s">
        <v>244</v>
      </c>
    </row>
    <row r="38" spans="1:2" ht="16.5" thickBot="1">
      <c r="A38" s="177" t="s">
        <v>385</v>
      </c>
      <c r="B38" s="172" t="s">
        <v>244</v>
      </c>
    </row>
    <row r="39" spans="1:2" ht="16.5" thickBot="1">
      <c r="A39" s="178" t="s">
        <v>387</v>
      </c>
      <c r="B39" s="172" t="s">
        <v>244</v>
      </c>
    </row>
    <row r="40" spans="1:2" ht="16.5" thickBot="1">
      <c r="A40" s="177" t="s">
        <v>382</v>
      </c>
      <c r="B40" s="172" t="s">
        <v>244</v>
      </c>
    </row>
    <row r="41" spans="1:2" ht="16.5" thickBot="1">
      <c r="A41" s="177" t="s">
        <v>383</v>
      </c>
      <c r="B41" s="172" t="s">
        <v>244</v>
      </c>
    </row>
    <row r="42" spans="1:2" ht="16.5" thickBot="1">
      <c r="A42" s="177" t="s">
        <v>384</v>
      </c>
      <c r="B42" s="172" t="s">
        <v>244</v>
      </c>
    </row>
    <row r="43" spans="1:2" ht="16.5" thickBot="1">
      <c r="A43" s="177" t="s">
        <v>385</v>
      </c>
      <c r="B43" s="172" t="s">
        <v>244</v>
      </c>
    </row>
    <row r="44" spans="1:2" ht="29.25" thickBot="1">
      <c r="A44" s="179" t="s">
        <v>388</v>
      </c>
      <c r="B44" s="172" t="s">
        <v>244</v>
      </c>
    </row>
    <row r="45" spans="1:2" ht="16.5" thickBot="1">
      <c r="A45" s="180" t="s">
        <v>380</v>
      </c>
      <c r="B45" s="172" t="s">
        <v>244</v>
      </c>
    </row>
    <row r="46" spans="1:2" ht="16.5" thickBot="1">
      <c r="A46" s="180" t="s">
        <v>389</v>
      </c>
      <c r="B46" s="172" t="s">
        <v>244</v>
      </c>
    </row>
    <row r="47" spans="1:2" ht="16.5" thickBot="1">
      <c r="A47" s="180" t="s">
        <v>390</v>
      </c>
      <c r="B47" s="172" t="s">
        <v>244</v>
      </c>
    </row>
    <row r="48" spans="1:2" ht="16.5" thickBot="1">
      <c r="A48" s="180" t="s">
        <v>391</v>
      </c>
      <c r="B48" s="172" t="s">
        <v>244</v>
      </c>
    </row>
    <row r="49" spans="1:2" ht="16.5" thickBot="1">
      <c r="A49" s="174" t="s">
        <v>392</v>
      </c>
      <c r="B49" s="172" t="s">
        <v>244</v>
      </c>
    </row>
    <row r="50" spans="1:2" ht="16.5" thickBot="1">
      <c r="A50" s="174" t="s">
        <v>393</v>
      </c>
      <c r="B50" s="172" t="s">
        <v>244</v>
      </c>
    </row>
    <row r="51" spans="1:2" ht="16.5" thickBot="1">
      <c r="A51" s="174" t="s">
        <v>394</v>
      </c>
      <c r="B51" s="172" t="s">
        <v>244</v>
      </c>
    </row>
    <row r="52" spans="1:2" ht="16.5" thickBot="1">
      <c r="A52" s="175" t="s">
        <v>395</v>
      </c>
      <c r="B52" s="172" t="s">
        <v>244</v>
      </c>
    </row>
    <row r="53" spans="1:2" ht="15.75" customHeight="1" thickBot="1">
      <c r="A53" s="179" t="s">
        <v>396</v>
      </c>
      <c r="B53" s="172" t="s">
        <v>244</v>
      </c>
    </row>
    <row r="54" spans="1:2" ht="16.5" thickBot="1">
      <c r="A54" s="181" t="s">
        <v>397</v>
      </c>
      <c r="B54" s="172" t="s">
        <v>244</v>
      </c>
    </row>
    <row r="55" spans="1:2" ht="16.5" thickBot="1">
      <c r="A55" s="181" t="s">
        <v>398</v>
      </c>
      <c r="B55" s="172" t="s">
        <v>244</v>
      </c>
    </row>
    <row r="56" spans="1:2" ht="16.5" thickBot="1">
      <c r="A56" s="181" t="s">
        <v>399</v>
      </c>
      <c r="B56" s="172" t="s">
        <v>244</v>
      </c>
    </row>
    <row r="57" spans="1:2" ht="16.5" thickBot="1">
      <c r="A57" s="181" t="s">
        <v>400</v>
      </c>
      <c r="B57" s="172" t="s">
        <v>244</v>
      </c>
    </row>
    <row r="58" spans="1:2" ht="16.5" thickBot="1">
      <c r="A58" s="182" t="s">
        <v>401</v>
      </c>
      <c r="B58" s="172" t="s">
        <v>244</v>
      </c>
    </row>
    <row r="59" spans="1:2" ht="16.5" thickBot="1">
      <c r="A59" s="180" t="s">
        <v>402</v>
      </c>
      <c r="B59" s="172" t="s">
        <v>244</v>
      </c>
    </row>
    <row r="60" spans="1:2" ht="29.25" thickBot="1">
      <c r="A60" s="174" t="s">
        <v>403</v>
      </c>
      <c r="B60" s="172" t="s">
        <v>244</v>
      </c>
    </row>
    <row r="61" spans="1:2" ht="16.5" thickBot="1">
      <c r="A61" s="180" t="s">
        <v>380</v>
      </c>
      <c r="B61" s="172" t="s">
        <v>244</v>
      </c>
    </row>
    <row r="62" spans="1:2" ht="16.5" thickBot="1">
      <c r="A62" s="180" t="s">
        <v>404</v>
      </c>
      <c r="B62" s="172" t="s">
        <v>244</v>
      </c>
    </row>
    <row r="63" spans="1:2" ht="16.5" thickBot="1">
      <c r="A63" s="180" t="s">
        <v>405</v>
      </c>
      <c r="B63" s="172" t="s">
        <v>244</v>
      </c>
    </row>
    <row r="64" spans="1:2" ht="16.5" thickBot="1">
      <c r="A64" s="183" t="s">
        <v>406</v>
      </c>
      <c r="B64" s="172" t="s">
        <v>244</v>
      </c>
    </row>
    <row r="65" spans="1:3" ht="16.5" thickBot="1">
      <c r="A65" s="174" t="s">
        <v>407</v>
      </c>
      <c r="B65" s="172" t="s">
        <v>244</v>
      </c>
    </row>
    <row r="66" spans="1:3" ht="16.5" thickBot="1">
      <c r="A66" s="181" t="s">
        <v>408</v>
      </c>
      <c r="B66" s="172" t="s">
        <v>244</v>
      </c>
    </row>
    <row r="67" spans="1:3" ht="16.5" thickBot="1">
      <c r="A67" s="181" t="s">
        <v>409</v>
      </c>
      <c r="B67" s="172" t="s">
        <v>244</v>
      </c>
    </row>
    <row r="68" spans="1:3" ht="16.5" thickBot="1">
      <c r="A68" s="181" t="s">
        <v>410</v>
      </c>
      <c r="B68" s="172" t="s">
        <v>244</v>
      </c>
    </row>
    <row r="69" spans="1:3" ht="16.5" thickBot="1">
      <c r="A69" s="184" t="s">
        <v>411</v>
      </c>
      <c r="B69" s="172" t="s">
        <v>244</v>
      </c>
    </row>
    <row r="70" spans="1:3" ht="15.75" customHeight="1" thickBot="1">
      <c r="A70" s="179" t="s">
        <v>412</v>
      </c>
      <c r="B70" s="172" t="s">
        <v>244</v>
      </c>
    </row>
    <row r="71" spans="1:3" ht="16.5" thickBot="1">
      <c r="A71" s="181" t="s">
        <v>413</v>
      </c>
      <c r="B71" s="172" t="s">
        <v>244</v>
      </c>
    </row>
    <row r="72" spans="1:3" ht="16.5" thickBot="1">
      <c r="A72" s="181" t="s">
        <v>414</v>
      </c>
      <c r="B72" s="172" t="s">
        <v>244</v>
      </c>
    </row>
    <row r="73" spans="1:3" ht="16.5" thickBot="1">
      <c r="A73" s="181" t="s">
        <v>415</v>
      </c>
      <c r="B73" s="172" t="s">
        <v>244</v>
      </c>
    </row>
    <row r="74" spans="1:3" ht="16.5" thickBot="1">
      <c r="A74" s="181" t="s">
        <v>416</v>
      </c>
      <c r="B74" s="172" t="s">
        <v>244</v>
      </c>
    </row>
    <row r="75" spans="1:3" ht="16.5" thickBot="1">
      <c r="A75" s="185" t="s">
        <v>417</v>
      </c>
      <c r="B75" s="172" t="s">
        <v>244</v>
      </c>
    </row>
    <row r="78" spans="1:3">
      <c r="A78" s="186"/>
      <c r="B78" s="186"/>
      <c r="C78" s="187"/>
    </row>
    <row r="79" spans="1:3">
      <c r="C79" s="188"/>
    </row>
    <row r="80" spans="1:3">
      <c r="C80" s="189"/>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activeCell="G14" sqref="G14"/>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429" t="s">
        <v>526</v>
      </c>
      <c r="B1" s="429"/>
      <c r="C1" s="429"/>
      <c r="D1" s="429"/>
      <c r="E1" s="430"/>
      <c r="F1" s="430"/>
      <c r="G1" s="430"/>
      <c r="H1" s="430"/>
      <c r="I1" s="430"/>
      <c r="J1" s="430"/>
      <c r="K1" s="430"/>
      <c r="L1" s="430"/>
      <c r="M1" s="430"/>
      <c r="N1" s="430"/>
      <c r="O1" s="430"/>
      <c r="P1" s="430"/>
      <c r="Q1" s="430"/>
      <c r="R1" s="430"/>
      <c r="S1" s="430"/>
      <c r="T1" s="430"/>
      <c r="U1" s="430"/>
      <c r="V1" s="430"/>
      <c r="W1" s="430"/>
      <c r="X1" s="430"/>
      <c r="Y1" s="430"/>
      <c r="Z1" s="430"/>
      <c r="AA1" s="430"/>
      <c r="AB1" s="430"/>
      <c r="AC1" s="430"/>
      <c r="AD1" s="430"/>
    </row>
    <row r="2" spans="1:30" ht="27.75" customHeight="1">
      <c r="A2" s="431"/>
      <c r="B2" s="431"/>
      <c r="C2" s="431"/>
      <c r="D2" s="431"/>
      <c r="E2" s="431"/>
      <c r="F2" s="431"/>
      <c r="G2" s="431"/>
      <c r="H2" s="431"/>
      <c r="I2" s="431"/>
      <c r="J2" s="431"/>
      <c r="K2" s="431"/>
      <c r="L2" s="431"/>
      <c r="M2" s="431"/>
      <c r="N2" s="431"/>
      <c r="O2" s="431"/>
      <c r="P2" s="431"/>
      <c r="Q2" s="431"/>
      <c r="R2" s="431"/>
      <c r="S2" s="431"/>
      <c r="T2" s="431"/>
      <c r="U2" s="431"/>
      <c r="V2" s="431"/>
      <c r="W2" s="431"/>
      <c r="X2" s="431"/>
      <c r="Y2" s="431"/>
      <c r="Z2" s="431"/>
      <c r="AA2" s="431"/>
      <c r="AB2" s="431"/>
      <c r="AC2" s="431"/>
      <c r="AD2" s="431"/>
    </row>
    <row r="3" spans="1:30" ht="15" customHeight="1">
      <c r="A3" s="432" t="s">
        <v>418</v>
      </c>
      <c r="B3" s="432" t="s">
        <v>419</v>
      </c>
      <c r="C3" s="434" t="s">
        <v>420</v>
      </c>
      <c r="D3" s="435"/>
      <c r="E3" s="436"/>
      <c r="F3" s="440" t="s">
        <v>421</v>
      </c>
      <c r="G3" s="440"/>
      <c r="H3" s="440"/>
      <c r="I3" s="440"/>
      <c r="J3" s="440"/>
      <c r="K3" s="440" t="s">
        <v>422</v>
      </c>
      <c r="L3" s="440"/>
      <c r="M3" s="440"/>
      <c r="N3" s="440"/>
      <c r="O3" s="440"/>
      <c r="P3" s="440" t="s">
        <v>423</v>
      </c>
      <c r="Q3" s="440"/>
      <c r="R3" s="440"/>
      <c r="S3" s="440"/>
      <c r="T3" s="440"/>
      <c r="U3" s="440" t="s">
        <v>424</v>
      </c>
      <c r="V3" s="440"/>
      <c r="W3" s="440"/>
      <c r="X3" s="440"/>
      <c r="Y3" s="440"/>
      <c r="Z3" s="440" t="s">
        <v>425</v>
      </c>
      <c r="AA3" s="440"/>
      <c r="AB3" s="440"/>
      <c r="AC3" s="440"/>
      <c r="AD3" s="440"/>
    </row>
    <row r="4" spans="1:30" ht="15" customHeight="1">
      <c r="A4" s="433"/>
      <c r="B4" s="433"/>
      <c r="C4" s="437"/>
      <c r="D4" s="438"/>
      <c r="E4" s="439"/>
      <c r="F4" s="190" t="s">
        <v>426</v>
      </c>
      <c r="G4" s="190" t="s">
        <v>427</v>
      </c>
      <c r="H4" s="190" t="s">
        <v>428</v>
      </c>
      <c r="I4" s="190" t="s">
        <v>429</v>
      </c>
      <c r="J4" s="190" t="s">
        <v>430</v>
      </c>
      <c r="K4" s="190" t="s">
        <v>426</v>
      </c>
      <c r="L4" s="190" t="s">
        <v>427</v>
      </c>
      <c r="M4" s="190" t="s">
        <v>428</v>
      </c>
      <c r="N4" s="190" t="s">
        <v>429</v>
      </c>
      <c r="O4" s="190" t="s">
        <v>430</v>
      </c>
      <c r="P4" s="190" t="s">
        <v>426</v>
      </c>
      <c r="Q4" s="190" t="s">
        <v>427</v>
      </c>
      <c r="R4" s="190" t="s">
        <v>428</v>
      </c>
      <c r="S4" s="190" t="s">
        <v>429</v>
      </c>
      <c r="T4" s="190" t="s">
        <v>430</v>
      </c>
      <c r="U4" s="190" t="s">
        <v>426</v>
      </c>
      <c r="V4" s="190" t="s">
        <v>427</v>
      </c>
      <c r="W4" s="190" t="s">
        <v>428</v>
      </c>
      <c r="X4" s="190" t="s">
        <v>429</v>
      </c>
      <c r="Y4" s="190" t="s">
        <v>430</v>
      </c>
      <c r="Z4" s="190" t="s">
        <v>426</v>
      </c>
      <c r="AA4" s="190" t="s">
        <v>427</v>
      </c>
      <c r="AB4" s="190" t="s">
        <v>428</v>
      </c>
      <c r="AC4" s="190" t="s">
        <v>429</v>
      </c>
      <c r="AD4" s="50" t="s">
        <v>430</v>
      </c>
    </row>
    <row r="5" spans="1:30" s="193" customFormat="1" ht="15" customHeight="1">
      <c r="A5" s="432" t="s">
        <v>245</v>
      </c>
      <c r="B5" s="440" t="s">
        <v>431</v>
      </c>
      <c r="C5" s="442" t="s">
        <v>432</v>
      </c>
      <c r="D5" s="442" t="s">
        <v>433</v>
      </c>
      <c r="E5" s="191" t="s">
        <v>426</v>
      </c>
      <c r="F5" s="192" t="s">
        <v>244</v>
      </c>
      <c r="G5" s="192" t="s">
        <v>244</v>
      </c>
      <c r="H5" s="192" t="s">
        <v>244</v>
      </c>
      <c r="I5" s="192" t="s">
        <v>244</v>
      </c>
      <c r="J5" s="192" t="s">
        <v>244</v>
      </c>
      <c r="K5" s="192" t="s">
        <v>244</v>
      </c>
      <c r="L5" s="192" t="s">
        <v>244</v>
      </c>
      <c r="M5" s="192" t="s">
        <v>244</v>
      </c>
      <c r="N5" s="192" t="s">
        <v>244</v>
      </c>
      <c r="O5" s="192" t="s">
        <v>244</v>
      </c>
      <c r="P5" s="192" t="s">
        <v>244</v>
      </c>
      <c r="Q5" s="192" t="s">
        <v>244</v>
      </c>
      <c r="R5" s="192" t="s">
        <v>244</v>
      </c>
      <c r="S5" s="192" t="s">
        <v>244</v>
      </c>
      <c r="T5" s="192" t="s">
        <v>244</v>
      </c>
      <c r="U5" s="192" t="s">
        <v>244</v>
      </c>
      <c r="V5" s="192" t="s">
        <v>244</v>
      </c>
      <c r="W5" s="192" t="s">
        <v>244</v>
      </c>
      <c r="X5" s="192" t="s">
        <v>244</v>
      </c>
      <c r="Y5" s="192" t="s">
        <v>244</v>
      </c>
      <c r="Z5" s="192" t="s">
        <v>244</v>
      </c>
      <c r="AA5" s="192" t="s">
        <v>244</v>
      </c>
      <c r="AB5" s="192" t="s">
        <v>244</v>
      </c>
      <c r="AC5" s="192" t="s">
        <v>244</v>
      </c>
      <c r="AD5" s="192" t="s">
        <v>244</v>
      </c>
    </row>
    <row r="6" spans="1:30" s="195" customFormat="1" ht="30">
      <c r="A6" s="433"/>
      <c r="B6" s="440"/>
      <c r="C6" s="442"/>
      <c r="D6" s="442"/>
      <c r="E6" s="194" t="s">
        <v>434</v>
      </c>
      <c r="F6" s="192" t="s">
        <v>244</v>
      </c>
      <c r="G6" s="192" t="s">
        <v>244</v>
      </c>
      <c r="H6" s="192" t="s">
        <v>244</v>
      </c>
      <c r="I6" s="192" t="s">
        <v>244</v>
      </c>
      <c r="J6" s="192" t="s">
        <v>244</v>
      </c>
      <c r="K6" s="192" t="s">
        <v>244</v>
      </c>
      <c r="L6" s="192" t="s">
        <v>244</v>
      </c>
      <c r="M6" s="192" t="s">
        <v>244</v>
      </c>
      <c r="N6" s="192" t="s">
        <v>244</v>
      </c>
      <c r="O6" s="192" t="s">
        <v>244</v>
      </c>
      <c r="P6" s="192" t="s">
        <v>244</v>
      </c>
      <c r="Q6" s="192" t="s">
        <v>244</v>
      </c>
      <c r="R6" s="192" t="s">
        <v>244</v>
      </c>
      <c r="S6" s="192" t="s">
        <v>244</v>
      </c>
      <c r="T6" s="192" t="s">
        <v>244</v>
      </c>
      <c r="U6" s="192" t="s">
        <v>244</v>
      </c>
      <c r="V6" s="192" t="s">
        <v>244</v>
      </c>
      <c r="W6" s="192" t="s">
        <v>244</v>
      </c>
      <c r="X6" s="192" t="s">
        <v>244</v>
      </c>
      <c r="Y6" s="192" t="s">
        <v>244</v>
      </c>
      <c r="Z6" s="192" t="s">
        <v>244</v>
      </c>
      <c r="AA6" s="192" t="s">
        <v>244</v>
      </c>
      <c r="AB6" s="192" t="s">
        <v>244</v>
      </c>
      <c r="AC6" s="192" t="s">
        <v>244</v>
      </c>
      <c r="AD6" s="192" t="s">
        <v>244</v>
      </c>
    </row>
    <row r="7" spans="1:30" s="195" customFormat="1" ht="30.75" customHeight="1">
      <c r="A7" s="433"/>
      <c r="B7" s="440"/>
      <c r="C7" s="442"/>
      <c r="D7" s="442"/>
      <c r="E7" s="191" t="s">
        <v>435</v>
      </c>
      <c r="F7" s="192" t="s">
        <v>244</v>
      </c>
      <c r="G7" s="192" t="s">
        <v>244</v>
      </c>
      <c r="H7" s="192" t="s">
        <v>244</v>
      </c>
      <c r="I7" s="192" t="s">
        <v>244</v>
      </c>
      <c r="J7" s="192" t="s">
        <v>244</v>
      </c>
      <c r="K7" s="192" t="s">
        <v>244</v>
      </c>
      <c r="L7" s="192" t="s">
        <v>244</v>
      </c>
      <c r="M7" s="192" t="s">
        <v>244</v>
      </c>
      <c r="N7" s="192" t="s">
        <v>244</v>
      </c>
      <c r="O7" s="192" t="s">
        <v>244</v>
      </c>
      <c r="P7" s="192" t="s">
        <v>244</v>
      </c>
      <c r="Q7" s="192" t="s">
        <v>244</v>
      </c>
      <c r="R7" s="192" t="s">
        <v>244</v>
      </c>
      <c r="S7" s="192" t="s">
        <v>244</v>
      </c>
      <c r="T7" s="192" t="s">
        <v>244</v>
      </c>
      <c r="U7" s="192" t="s">
        <v>244</v>
      </c>
      <c r="V7" s="192" t="s">
        <v>244</v>
      </c>
      <c r="W7" s="192" t="s">
        <v>244</v>
      </c>
      <c r="X7" s="192" t="s">
        <v>244</v>
      </c>
      <c r="Y7" s="192" t="s">
        <v>244</v>
      </c>
      <c r="Z7" s="192" t="s">
        <v>244</v>
      </c>
      <c r="AA7" s="192" t="s">
        <v>244</v>
      </c>
      <c r="AB7" s="192" t="s">
        <v>244</v>
      </c>
      <c r="AC7" s="192" t="s">
        <v>244</v>
      </c>
      <c r="AD7" s="192" t="s">
        <v>244</v>
      </c>
    </row>
    <row r="8" spans="1:30" s="195" customFormat="1">
      <c r="A8" s="433"/>
      <c r="B8" s="440"/>
      <c r="C8" s="442"/>
      <c r="D8" s="442" t="s">
        <v>436</v>
      </c>
      <c r="E8" s="442"/>
      <c r="F8" s="192" t="s">
        <v>244</v>
      </c>
      <c r="G8" s="192" t="s">
        <v>244</v>
      </c>
      <c r="H8" s="192" t="s">
        <v>244</v>
      </c>
      <c r="I8" s="192" t="s">
        <v>244</v>
      </c>
      <c r="J8" s="192" t="s">
        <v>244</v>
      </c>
      <c r="K8" s="192" t="s">
        <v>244</v>
      </c>
      <c r="L8" s="192" t="s">
        <v>244</v>
      </c>
      <c r="M8" s="192" t="s">
        <v>244</v>
      </c>
      <c r="N8" s="192" t="s">
        <v>244</v>
      </c>
      <c r="O8" s="192" t="s">
        <v>244</v>
      </c>
      <c r="P8" s="192" t="s">
        <v>244</v>
      </c>
      <c r="Q8" s="192" t="s">
        <v>244</v>
      </c>
      <c r="R8" s="192" t="s">
        <v>244</v>
      </c>
      <c r="S8" s="192" t="s">
        <v>244</v>
      </c>
      <c r="T8" s="192" t="s">
        <v>244</v>
      </c>
      <c r="U8" s="192" t="s">
        <v>244</v>
      </c>
      <c r="V8" s="192" t="s">
        <v>244</v>
      </c>
      <c r="W8" s="192" t="s">
        <v>244</v>
      </c>
      <c r="X8" s="192" t="s">
        <v>244</v>
      </c>
      <c r="Y8" s="192" t="s">
        <v>244</v>
      </c>
      <c r="Z8" s="192" t="s">
        <v>244</v>
      </c>
      <c r="AA8" s="192" t="s">
        <v>244</v>
      </c>
      <c r="AB8" s="192" t="s">
        <v>244</v>
      </c>
      <c r="AC8" s="192" t="s">
        <v>244</v>
      </c>
      <c r="AD8" s="192" t="s">
        <v>244</v>
      </c>
    </row>
    <row r="9" spans="1:30" s="195" customFormat="1" ht="35.25" customHeight="1">
      <c r="A9" s="433"/>
      <c r="B9" s="440"/>
      <c r="C9" s="442" t="s">
        <v>437</v>
      </c>
      <c r="D9" s="442" t="s">
        <v>438</v>
      </c>
      <c r="E9" s="442"/>
      <c r="F9" s="192" t="s">
        <v>244</v>
      </c>
      <c r="G9" s="192" t="s">
        <v>244</v>
      </c>
      <c r="H9" s="192" t="s">
        <v>244</v>
      </c>
      <c r="I9" s="192" t="s">
        <v>244</v>
      </c>
      <c r="J9" s="192" t="s">
        <v>244</v>
      </c>
      <c r="K9" s="192" t="s">
        <v>244</v>
      </c>
      <c r="L9" s="192" t="s">
        <v>244</v>
      </c>
      <c r="M9" s="192" t="s">
        <v>244</v>
      </c>
      <c r="N9" s="192" t="s">
        <v>244</v>
      </c>
      <c r="O9" s="192" t="s">
        <v>244</v>
      </c>
      <c r="P9" s="192" t="s">
        <v>244</v>
      </c>
      <c r="Q9" s="192" t="s">
        <v>244</v>
      </c>
      <c r="R9" s="192" t="s">
        <v>244</v>
      </c>
      <c r="S9" s="192" t="s">
        <v>244</v>
      </c>
      <c r="T9" s="192" t="s">
        <v>244</v>
      </c>
      <c r="U9" s="192" t="s">
        <v>244</v>
      </c>
      <c r="V9" s="192" t="s">
        <v>244</v>
      </c>
      <c r="W9" s="192" t="s">
        <v>244</v>
      </c>
      <c r="X9" s="192" t="s">
        <v>244</v>
      </c>
      <c r="Y9" s="192" t="s">
        <v>244</v>
      </c>
      <c r="Z9" s="192" t="s">
        <v>244</v>
      </c>
      <c r="AA9" s="192" t="s">
        <v>244</v>
      </c>
      <c r="AB9" s="192" t="s">
        <v>244</v>
      </c>
      <c r="AC9" s="192" t="s">
        <v>244</v>
      </c>
      <c r="AD9" s="192" t="s">
        <v>244</v>
      </c>
    </row>
    <row r="10" spans="1:30" s="195" customFormat="1" ht="31.5" customHeight="1">
      <c r="A10" s="433"/>
      <c r="B10" s="440"/>
      <c r="C10" s="442"/>
      <c r="D10" s="442" t="s">
        <v>439</v>
      </c>
      <c r="E10" s="442"/>
      <c r="F10" s="192" t="s">
        <v>244</v>
      </c>
      <c r="G10" s="192" t="s">
        <v>244</v>
      </c>
      <c r="H10" s="192" t="s">
        <v>244</v>
      </c>
      <c r="I10" s="192" t="s">
        <v>244</v>
      </c>
      <c r="J10" s="192" t="s">
        <v>244</v>
      </c>
      <c r="K10" s="192" t="s">
        <v>244</v>
      </c>
      <c r="L10" s="192" t="s">
        <v>244</v>
      </c>
      <c r="M10" s="192" t="s">
        <v>244</v>
      </c>
      <c r="N10" s="192" t="s">
        <v>244</v>
      </c>
      <c r="O10" s="192" t="s">
        <v>244</v>
      </c>
      <c r="P10" s="192" t="s">
        <v>244</v>
      </c>
      <c r="Q10" s="192" t="s">
        <v>244</v>
      </c>
      <c r="R10" s="192" t="s">
        <v>244</v>
      </c>
      <c r="S10" s="192" t="s">
        <v>244</v>
      </c>
      <c r="T10" s="192" t="s">
        <v>244</v>
      </c>
      <c r="U10" s="192" t="s">
        <v>244</v>
      </c>
      <c r="V10" s="192" t="s">
        <v>244</v>
      </c>
      <c r="W10" s="192" t="s">
        <v>244</v>
      </c>
      <c r="X10" s="192" t="s">
        <v>244</v>
      </c>
      <c r="Y10" s="192" t="s">
        <v>244</v>
      </c>
      <c r="Z10" s="192" t="s">
        <v>244</v>
      </c>
      <c r="AA10" s="192" t="s">
        <v>244</v>
      </c>
      <c r="AB10" s="192" t="s">
        <v>244</v>
      </c>
      <c r="AC10" s="192" t="s">
        <v>244</v>
      </c>
      <c r="AD10" s="192" t="s">
        <v>244</v>
      </c>
    </row>
    <row r="11" spans="1:30" s="195" customFormat="1" ht="45">
      <c r="A11" s="433"/>
      <c r="B11" s="440"/>
      <c r="C11" s="196" t="s">
        <v>440</v>
      </c>
      <c r="D11" s="442" t="s">
        <v>441</v>
      </c>
      <c r="E11" s="442"/>
      <c r="F11" s="192" t="s">
        <v>244</v>
      </c>
      <c r="G11" s="192" t="s">
        <v>244</v>
      </c>
      <c r="H11" s="192" t="s">
        <v>244</v>
      </c>
      <c r="I11" s="192" t="s">
        <v>244</v>
      </c>
      <c r="J11" s="192" t="s">
        <v>244</v>
      </c>
      <c r="K11" s="192" t="s">
        <v>244</v>
      </c>
      <c r="L11" s="192" t="s">
        <v>244</v>
      </c>
      <c r="M11" s="192" t="s">
        <v>244</v>
      </c>
      <c r="N11" s="192" t="s">
        <v>244</v>
      </c>
      <c r="O11" s="192" t="s">
        <v>244</v>
      </c>
      <c r="P11" s="192" t="s">
        <v>244</v>
      </c>
      <c r="Q11" s="192" t="s">
        <v>244</v>
      </c>
      <c r="R11" s="192" t="s">
        <v>244</v>
      </c>
      <c r="S11" s="192" t="s">
        <v>244</v>
      </c>
      <c r="T11" s="192" t="s">
        <v>244</v>
      </c>
      <c r="U11" s="192" t="s">
        <v>244</v>
      </c>
      <c r="V11" s="192" t="s">
        <v>244</v>
      </c>
      <c r="W11" s="192" t="s">
        <v>244</v>
      </c>
      <c r="X11" s="192" t="s">
        <v>244</v>
      </c>
      <c r="Y11" s="192" t="s">
        <v>244</v>
      </c>
      <c r="Z11" s="192" t="s">
        <v>244</v>
      </c>
      <c r="AA11" s="192" t="s">
        <v>244</v>
      </c>
      <c r="AB11" s="192" t="s">
        <v>244</v>
      </c>
      <c r="AC11" s="192" t="s">
        <v>244</v>
      </c>
      <c r="AD11" s="192" t="s">
        <v>244</v>
      </c>
    </row>
    <row r="12" spans="1:30" s="195" customFormat="1" ht="15" customHeight="1">
      <c r="A12" s="433"/>
      <c r="B12" s="443" t="s">
        <v>442</v>
      </c>
      <c r="C12" s="442" t="s">
        <v>432</v>
      </c>
      <c r="D12" s="442" t="s">
        <v>433</v>
      </c>
      <c r="E12" s="191" t="s">
        <v>426</v>
      </c>
      <c r="F12" s="192" t="s">
        <v>244</v>
      </c>
      <c r="G12" s="192" t="s">
        <v>244</v>
      </c>
      <c r="H12" s="192" t="s">
        <v>244</v>
      </c>
      <c r="I12" s="192" t="s">
        <v>244</v>
      </c>
      <c r="J12" s="192" t="s">
        <v>244</v>
      </c>
      <c r="K12" s="192" t="s">
        <v>244</v>
      </c>
      <c r="L12" s="192" t="s">
        <v>244</v>
      </c>
      <c r="M12" s="192" t="s">
        <v>244</v>
      </c>
      <c r="N12" s="192" t="s">
        <v>244</v>
      </c>
      <c r="O12" s="192" t="s">
        <v>244</v>
      </c>
      <c r="P12" s="192" t="s">
        <v>244</v>
      </c>
      <c r="Q12" s="192" t="s">
        <v>244</v>
      </c>
      <c r="R12" s="192" t="s">
        <v>244</v>
      </c>
      <c r="S12" s="192" t="s">
        <v>244</v>
      </c>
      <c r="T12" s="192" t="s">
        <v>244</v>
      </c>
      <c r="U12" s="192" t="s">
        <v>244</v>
      </c>
      <c r="V12" s="192" t="s">
        <v>244</v>
      </c>
      <c r="W12" s="192" t="s">
        <v>244</v>
      </c>
      <c r="X12" s="192" t="s">
        <v>244</v>
      </c>
      <c r="Y12" s="192" t="s">
        <v>244</v>
      </c>
      <c r="Z12" s="192" t="s">
        <v>244</v>
      </c>
      <c r="AA12" s="192" t="s">
        <v>244</v>
      </c>
      <c r="AB12" s="192" t="s">
        <v>244</v>
      </c>
      <c r="AC12" s="192" t="s">
        <v>244</v>
      </c>
      <c r="AD12" s="192" t="s">
        <v>244</v>
      </c>
    </row>
    <row r="13" spans="1:30" s="195" customFormat="1" ht="30">
      <c r="A13" s="433"/>
      <c r="B13" s="443"/>
      <c r="C13" s="442"/>
      <c r="D13" s="442"/>
      <c r="E13" s="191" t="s">
        <v>434</v>
      </c>
      <c r="F13" s="192" t="s">
        <v>244</v>
      </c>
      <c r="G13" s="192" t="s">
        <v>244</v>
      </c>
      <c r="H13" s="192" t="s">
        <v>244</v>
      </c>
      <c r="I13" s="192" t="s">
        <v>244</v>
      </c>
      <c r="J13" s="192" t="s">
        <v>244</v>
      </c>
      <c r="K13" s="192" t="s">
        <v>244</v>
      </c>
      <c r="L13" s="192" t="s">
        <v>244</v>
      </c>
      <c r="M13" s="192" t="s">
        <v>244</v>
      </c>
      <c r="N13" s="192" t="s">
        <v>244</v>
      </c>
      <c r="O13" s="192" t="s">
        <v>244</v>
      </c>
      <c r="P13" s="192" t="s">
        <v>244</v>
      </c>
      <c r="Q13" s="192" t="s">
        <v>244</v>
      </c>
      <c r="R13" s="192" t="s">
        <v>244</v>
      </c>
      <c r="S13" s="192" t="s">
        <v>244</v>
      </c>
      <c r="T13" s="192" t="s">
        <v>244</v>
      </c>
      <c r="U13" s="192" t="s">
        <v>244</v>
      </c>
      <c r="V13" s="192" t="s">
        <v>244</v>
      </c>
      <c r="W13" s="192" t="s">
        <v>244</v>
      </c>
      <c r="X13" s="192" t="s">
        <v>244</v>
      </c>
      <c r="Y13" s="192" t="s">
        <v>244</v>
      </c>
      <c r="Z13" s="192" t="s">
        <v>244</v>
      </c>
      <c r="AA13" s="192" t="s">
        <v>244</v>
      </c>
      <c r="AB13" s="192" t="s">
        <v>244</v>
      </c>
      <c r="AC13" s="192" t="s">
        <v>244</v>
      </c>
      <c r="AD13" s="192" t="s">
        <v>244</v>
      </c>
    </row>
    <row r="14" spans="1:30" s="195" customFormat="1" ht="30">
      <c r="A14" s="433"/>
      <c r="B14" s="443"/>
      <c r="C14" s="442"/>
      <c r="D14" s="442"/>
      <c r="E14" s="191" t="s">
        <v>435</v>
      </c>
      <c r="F14" s="192" t="s">
        <v>244</v>
      </c>
      <c r="G14" s="192" t="s">
        <v>244</v>
      </c>
      <c r="H14" s="192" t="s">
        <v>244</v>
      </c>
      <c r="I14" s="192" t="s">
        <v>244</v>
      </c>
      <c r="J14" s="192" t="s">
        <v>244</v>
      </c>
      <c r="K14" s="192" t="s">
        <v>244</v>
      </c>
      <c r="L14" s="192" t="s">
        <v>244</v>
      </c>
      <c r="M14" s="192" t="s">
        <v>244</v>
      </c>
      <c r="N14" s="192" t="s">
        <v>244</v>
      </c>
      <c r="O14" s="192" t="s">
        <v>244</v>
      </c>
      <c r="P14" s="192" t="s">
        <v>244</v>
      </c>
      <c r="Q14" s="192" t="s">
        <v>244</v>
      </c>
      <c r="R14" s="192" t="s">
        <v>244</v>
      </c>
      <c r="S14" s="192" t="s">
        <v>244</v>
      </c>
      <c r="T14" s="192" t="s">
        <v>244</v>
      </c>
      <c r="U14" s="192" t="s">
        <v>244</v>
      </c>
      <c r="V14" s="192" t="s">
        <v>244</v>
      </c>
      <c r="W14" s="192" t="s">
        <v>244</v>
      </c>
      <c r="X14" s="192" t="s">
        <v>244</v>
      </c>
      <c r="Y14" s="192" t="s">
        <v>244</v>
      </c>
      <c r="Z14" s="192" t="s">
        <v>244</v>
      </c>
      <c r="AA14" s="192" t="s">
        <v>244</v>
      </c>
      <c r="AB14" s="192" t="s">
        <v>244</v>
      </c>
      <c r="AC14" s="192" t="s">
        <v>244</v>
      </c>
      <c r="AD14" s="192" t="s">
        <v>244</v>
      </c>
    </row>
    <row r="15" spans="1:30" s="195" customFormat="1">
      <c r="A15" s="433"/>
      <c r="B15" s="443"/>
      <c r="C15" s="442"/>
      <c r="D15" s="442" t="s">
        <v>436</v>
      </c>
      <c r="E15" s="442"/>
      <c r="F15" s="192" t="s">
        <v>244</v>
      </c>
      <c r="G15" s="192" t="s">
        <v>244</v>
      </c>
      <c r="H15" s="192" t="s">
        <v>244</v>
      </c>
      <c r="I15" s="192" t="s">
        <v>244</v>
      </c>
      <c r="J15" s="192" t="s">
        <v>244</v>
      </c>
      <c r="K15" s="192" t="s">
        <v>244</v>
      </c>
      <c r="L15" s="192" t="s">
        <v>244</v>
      </c>
      <c r="M15" s="192" t="s">
        <v>244</v>
      </c>
      <c r="N15" s="192" t="s">
        <v>244</v>
      </c>
      <c r="O15" s="192" t="s">
        <v>244</v>
      </c>
      <c r="P15" s="192" t="s">
        <v>244</v>
      </c>
      <c r="Q15" s="192" t="s">
        <v>244</v>
      </c>
      <c r="R15" s="192" t="s">
        <v>244</v>
      </c>
      <c r="S15" s="192" t="s">
        <v>244</v>
      </c>
      <c r="T15" s="192" t="s">
        <v>244</v>
      </c>
      <c r="U15" s="192" t="s">
        <v>244</v>
      </c>
      <c r="V15" s="192" t="s">
        <v>244</v>
      </c>
      <c r="W15" s="192" t="s">
        <v>244</v>
      </c>
      <c r="X15" s="192" t="s">
        <v>244</v>
      </c>
      <c r="Y15" s="192" t="s">
        <v>244</v>
      </c>
      <c r="Z15" s="192" t="s">
        <v>244</v>
      </c>
      <c r="AA15" s="192" t="s">
        <v>244</v>
      </c>
      <c r="AB15" s="192" t="s">
        <v>244</v>
      </c>
      <c r="AC15" s="192" t="s">
        <v>244</v>
      </c>
      <c r="AD15" s="192" t="s">
        <v>244</v>
      </c>
    </row>
    <row r="16" spans="1:30" s="195" customFormat="1" ht="33" customHeight="1">
      <c r="A16" s="433"/>
      <c r="B16" s="443"/>
      <c r="C16" s="442" t="s">
        <v>437</v>
      </c>
      <c r="D16" s="442" t="s">
        <v>438</v>
      </c>
      <c r="E16" s="442"/>
      <c r="F16" s="192" t="s">
        <v>244</v>
      </c>
      <c r="G16" s="192" t="s">
        <v>244</v>
      </c>
      <c r="H16" s="192" t="s">
        <v>244</v>
      </c>
      <c r="I16" s="192" t="s">
        <v>244</v>
      </c>
      <c r="J16" s="192" t="s">
        <v>244</v>
      </c>
      <c r="K16" s="192" t="s">
        <v>244</v>
      </c>
      <c r="L16" s="192" t="s">
        <v>244</v>
      </c>
      <c r="M16" s="192" t="s">
        <v>244</v>
      </c>
      <c r="N16" s="192" t="s">
        <v>244</v>
      </c>
      <c r="O16" s="192" t="s">
        <v>244</v>
      </c>
      <c r="P16" s="192" t="s">
        <v>244</v>
      </c>
      <c r="Q16" s="192" t="s">
        <v>244</v>
      </c>
      <c r="R16" s="192" t="s">
        <v>244</v>
      </c>
      <c r="S16" s="192" t="s">
        <v>244</v>
      </c>
      <c r="T16" s="192" t="s">
        <v>244</v>
      </c>
      <c r="U16" s="192" t="s">
        <v>244</v>
      </c>
      <c r="V16" s="192" t="s">
        <v>244</v>
      </c>
      <c r="W16" s="192" t="s">
        <v>244</v>
      </c>
      <c r="X16" s="192" t="s">
        <v>244</v>
      </c>
      <c r="Y16" s="192" t="s">
        <v>244</v>
      </c>
      <c r="Z16" s="192" t="s">
        <v>244</v>
      </c>
      <c r="AA16" s="192" t="s">
        <v>244</v>
      </c>
      <c r="AB16" s="192" t="s">
        <v>244</v>
      </c>
      <c r="AC16" s="192" t="s">
        <v>244</v>
      </c>
      <c r="AD16" s="192" t="s">
        <v>244</v>
      </c>
    </row>
    <row r="17" spans="1:30" s="195" customFormat="1" ht="31.5" customHeight="1">
      <c r="A17" s="433"/>
      <c r="B17" s="443"/>
      <c r="C17" s="442"/>
      <c r="D17" s="442" t="s">
        <v>439</v>
      </c>
      <c r="E17" s="442"/>
      <c r="F17" s="192" t="s">
        <v>244</v>
      </c>
      <c r="G17" s="192" t="s">
        <v>244</v>
      </c>
      <c r="H17" s="192" t="s">
        <v>244</v>
      </c>
      <c r="I17" s="192" t="s">
        <v>244</v>
      </c>
      <c r="J17" s="192" t="s">
        <v>244</v>
      </c>
      <c r="K17" s="192" t="s">
        <v>244</v>
      </c>
      <c r="L17" s="192" t="s">
        <v>244</v>
      </c>
      <c r="M17" s="192" t="s">
        <v>244</v>
      </c>
      <c r="N17" s="192" t="s">
        <v>244</v>
      </c>
      <c r="O17" s="192" t="s">
        <v>244</v>
      </c>
      <c r="P17" s="192" t="s">
        <v>244</v>
      </c>
      <c r="Q17" s="192" t="s">
        <v>244</v>
      </c>
      <c r="R17" s="192" t="s">
        <v>244</v>
      </c>
      <c r="S17" s="192" t="s">
        <v>244</v>
      </c>
      <c r="T17" s="192" t="s">
        <v>244</v>
      </c>
      <c r="U17" s="192" t="s">
        <v>244</v>
      </c>
      <c r="V17" s="192" t="s">
        <v>244</v>
      </c>
      <c r="W17" s="192" t="s">
        <v>244</v>
      </c>
      <c r="X17" s="192" t="s">
        <v>244</v>
      </c>
      <c r="Y17" s="192" t="s">
        <v>244</v>
      </c>
      <c r="Z17" s="192" t="s">
        <v>244</v>
      </c>
      <c r="AA17" s="192" t="s">
        <v>244</v>
      </c>
      <c r="AB17" s="192" t="s">
        <v>244</v>
      </c>
      <c r="AC17" s="192" t="s">
        <v>244</v>
      </c>
      <c r="AD17" s="192" t="s">
        <v>244</v>
      </c>
    </row>
    <row r="18" spans="1:30" s="195" customFormat="1" ht="45">
      <c r="A18" s="433"/>
      <c r="B18" s="443"/>
      <c r="C18" s="196" t="s">
        <v>440</v>
      </c>
      <c r="D18" s="444" t="s">
        <v>441</v>
      </c>
      <c r="E18" s="445"/>
      <c r="F18" s="192" t="s">
        <v>244</v>
      </c>
      <c r="G18" s="192" t="s">
        <v>244</v>
      </c>
      <c r="H18" s="192" t="s">
        <v>244</v>
      </c>
      <c r="I18" s="192" t="s">
        <v>244</v>
      </c>
      <c r="J18" s="192" t="s">
        <v>244</v>
      </c>
      <c r="K18" s="192" t="s">
        <v>244</v>
      </c>
      <c r="L18" s="192" t="s">
        <v>244</v>
      </c>
      <c r="M18" s="192" t="s">
        <v>244</v>
      </c>
      <c r="N18" s="192" t="s">
        <v>244</v>
      </c>
      <c r="O18" s="192" t="s">
        <v>244</v>
      </c>
      <c r="P18" s="192" t="s">
        <v>244</v>
      </c>
      <c r="Q18" s="192" t="s">
        <v>244</v>
      </c>
      <c r="R18" s="192" t="s">
        <v>244</v>
      </c>
      <c r="S18" s="192" t="s">
        <v>244</v>
      </c>
      <c r="T18" s="192" t="s">
        <v>244</v>
      </c>
      <c r="U18" s="192" t="s">
        <v>244</v>
      </c>
      <c r="V18" s="192" t="s">
        <v>244</v>
      </c>
      <c r="W18" s="192" t="s">
        <v>244</v>
      </c>
      <c r="X18" s="192" t="s">
        <v>244</v>
      </c>
      <c r="Y18" s="192" t="s">
        <v>244</v>
      </c>
      <c r="Z18" s="192" t="s">
        <v>244</v>
      </c>
      <c r="AA18" s="192" t="s">
        <v>244</v>
      </c>
      <c r="AB18" s="192" t="s">
        <v>244</v>
      </c>
      <c r="AC18" s="192" t="s">
        <v>244</v>
      </c>
      <c r="AD18" s="192" t="s">
        <v>244</v>
      </c>
    </row>
    <row r="19" spans="1:30" s="195" customFormat="1" ht="15" customHeight="1">
      <c r="A19" s="433"/>
      <c r="B19" s="443" t="s">
        <v>443</v>
      </c>
      <c r="C19" s="442" t="s">
        <v>432</v>
      </c>
      <c r="D19" s="442" t="s">
        <v>433</v>
      </c>
      <c r="E19" s="191" t="s">
        <v>426</v>
      </c>
      <c r="F19" s="192" t="s">
        <v>244</v>
      </c>
      <c r="G19" s="192" t="s">
        <v>244</v>
      </c>
      <c r="H19" s="192" t="s">
        <v>244</v>
      </c>
      <c r="I19" s="192" t="s">
        <v>244</v>
      </c>
      <c r="J19" s="192" t="s">
        <v>244</v>
      </c>
      <c r="K19" s="192" t="s">
        <v>244</v>
      </c>
      <c r="L19" s="192" t="s">
        <v>244</v>
      </c>
      <c r="M19" s="192" t="s">
        <v>244</v>
      </c>
      <c r="N19" s="192" t="s">
        <v>244</v>
      </c>
      <c r="O19" s="192" t="s">
        <v>244</v>
      </c>
      <c r="P19" s="192" t="s">
        <v>244</v>
      </c>
      <c r="Q19" s="192" t="s">
        <v>244</v>
      </c>
      <c r="R19" s="192" t="s">
        <v>244</v>
      </c>
      <c r="S19" s="192" t="s">
        <v>244</v>
      </c>
      <c r="T19" s="192" t="s">
        <v>244</v>
      </c>
      <c r="U19" s="192" t="s">
        <v>244</v>
      </c>
      <c r="V19" s="192" t="s">
        <v>244</v>
      </c>
      <c r="W19" s="192" t="s">
        <v>244</v>
      </c>
      <c r="X19" s="192" t="s">
        <v>244</v>
      </c>
      <c r="Y19" s="192" t="s">
        <v>244</v>
      </c>
      <c r="Z19" s="192" t="s">
        <v>244</v>
      </c>
      <c r="AA19" s="192" t="s">
        <v>244</v>
      </c>
      <c r="AB19" s="192" t="s">
        <v>244</v>
      </c>
      <c r="AC19" s="192" t="s">
        <v>244</v>
      </c>
      <c r="AD19" s="192" t="s">
        <v>244</v>
      </c>
    </row>
    <row r="20" spans="1:30" s="195" customFormat="1" ht="30">
      <c r="A20" s="433"/>
      <c r="B20" s="443"/>
      <c r="C20" s="442"/>
      <c r="D20" s="442"/>
      <c r="E20" s="191" t="s">
        <v>434</v>
      </c>
      <c r="F20" s="192" t="s">
        <v>244</v>
      </c>
      <c r="G20" s="192" t="s">
        <v>244</v>
      </c>
      <c r="H20" s="192" t="s">
        <v>244</v>
      </c>
      <c r="I20" s="192" t="s">
        <v>244</v>
      </c>
      <c r="J20" s="192" t="s">
        <v>244</v>
      </c>
      <c r="K20" s="192" t="s">
        <v>244</v>
      </c>
      <c r="L20" s="192" t="s">
        <v>244</v>
      </c>
      <c r="M20" s="192" t="s">
        <v>244</v>
      </c>
      <c r="N20" s="192" t="s">
        <v>244</v>
      </c>
      <c r="O20" s="192" t="s">
        <v>244</v>
      </c>
      <c r="P20" s="192" t="s">
        <v>244</v>
      </c>
      <c r="Q20" s="192" t="s">
        <v>244</v>
      </c>
      <c r="R20" s="192" t="s">
        <v>244</v>
      </c>
      <c r="S20" s="192" t="s">
        <v>244</v>
      </c>
      <c r="T20" s="192" t="s">
        <v>244</v>
      </c>
      <c r="U20" s="192" t="s">
        <v>244</v>
      </c>
      <c r="V20" s="192" t="s">
        <v>244</v>
      </c>
      <c r="W20" s="192" t="s">
        <v>244</v>
      </c>
      <c r="X20" s="192" t="s">
        <v>244</v>
      </c>
      <c r="Y20" s="192" t="s">
        <v>244</v>
      </c>
      <c r="Z20" s="192" t="s">
        <v>244</v>
      </c>
      <c r="AA20" s="192" t="s">
        <v>244</v>
      </c>
      <c r="AB20" s="192" t="s">
        <v>244</v>
      </c>
      <c r="AC20" s="192" t="s">
        <v>244</v>
      </c>
      <c r="AD20" s="192" t="s">
        <v>244</v>
      </c>
    </row>
    <row r="21" spans="1:30" s="195" customFormat="1" ht="30">
      <c r="A21" s="433"/>
      <c r="B21" s="443"/>
      <c r="C21" s="442"/>
      <c r="D21" s="442"/>
      <c r="E21" s="191" t="s">
        <v>435</v>
      </c>
      <c r="F21" s="192" t="s">
        <v>244</v>
      </c>
      <c r="G21" s="192" t="s">
        <v>244</v>
      </c>
      <c r="H21" s="192" t="s">
        <v>244</v>
      </c>
      <c r="I21" s="192" t="s">
        <v>244</v>
      </c>
      <c r="J21" s="192" t="s">
        <v>244</v>
      </c>
      <c r="K21" s="192" t="s">
        <v>244</v>
      </c>
      <c r="L21" s="192" t="s">
        <v>244</v>
      </c>
      <c r="M21" s="192" t="s">
        <v>244</v>
      </c>
      <c r="N21" s="192" t="s">
        <v>244</v>
      </c>
      <c r="O21" s="192" t="s">
        <v>244</v>
      </c>
      <c r="P21" s="192" t="s">
        <v>244</v>
      </c>
      <c r="Q21" s="192" t="s">
        <v>244</v>
      </c>
      <c r="R21" s="192" t="s">
        <v>244</v>
      </c>
      <c r="S21" s="192" t="s">
        <v>244</v>
      </c>
      <c r="T21" s="192" t="s">
        <v>244</v>
      </c>
      <c r="U21" s="192" t="s">
        <v>244</v>
      </c>
      <c r="V21" s="192" t="s">
        <v>244</v>
      </c>
      <c r="W21" s="192" t="s">
        <v>244</v>
      </c>
      <c r="X21" s="192" t="s">
        <v>244</v>
      </c>
      <c r="Y21" s="192" t="s">
        <v>244</v>
      </c>
      <c r="Z21" s="192" t="s">
        <v>244</v>
      </c>
      <c r="AA21" s="192" t="s">
        <v>244</v>
      </c>
      <c r="AB21" s="192" t="s">
        <v>244</v>
      </c>
      <c r="AC21" s="192" t="s">
        <v>244</v>
      </c>
      <c r="AD21" s="192" t="s">
        <v>244</v>
      </c>
    </row>
    <row r="22" spans="1:30" s="195" customFormat="1">
      <c r="A22" s="433"/>
      <c r="B22" s="443"/>
      <c r="C22" s="442"/>
      <c r="D22" s="442" t="s">
        <v>436</v>
      </c>
      <c r="E22" s="442"/>
      <c r="F22" s="192" t="s">
        <v>244</v>
      </c>
      <c r="G22" s="192" t="s">
        <v>244</v>
      </c>
      <c r="H22" s="192" t="s">
        <v>244</v>
      </c>
      <c r="I22" s="192" t="s">
        <v>244</v>
      </c>
      <c r="J22" s="192" t="s">
        <v>244</v>
      </c>
      <c r="K22" s="192" t="s">
        <v>244</v>
      </c>
      <c r="L22" s="192" t="s">
        <v>244</v>
      </c>
      <c r="M22" s="192" t="s">
        <v>244</v>
      </c>
      <c r="N22" s="192" t="s">
        <v>244</v>
      </c>
      <c r="O22" s="192" t="s">
        <v>244</v>
      </c>
      <c r="P22" s="192" t="s">
        <v>244</v>
      </c>
      <c r="Q22" s="192" t="s">
        <v>244</v>
      </c>
      <c r="R22" s="192" t="s">
        <v>244</v>
      </c>
      <c r="S22" s="192" t="s">
        <v>244</v>
      </c>
      <c r="T22" s="192" t="s">
        <v>244</v>
      </c>
      <c r="U22" s="192" t="s">
        <v>244</v>
      </c>
      <c r="V22" s="192" t="s">
        <v>244</v>
      </c>
      <c r="W22" s="192" t="s">
        <v>244</v>
      </c>
      <c r="X22" s="192" t="s">
        <v>244</v>
      </c>
      <c r="Y22" s="192" t="s">
        <v>244</v>
      </c>
      <c r="Z22" s="192" t="s">
        <v>244</v>
      </c>
      <c r="AA22" s="192" t="s">
        <v>244</v>
      </c>
      <c r="AB22" s="192" t="s">
        <v>244</v>
      </c>
      <c r="AC22" s="192" t="s">
        <v>244</v>
      </c>
      <c r="AD22" s="192" t="s">
        <v>244</v>
      </c>
    </row>
    <row r="23" spans="1:30" s="195" customFormat="1" ht="29.25" customHeight="1">
      <c r="A23" s="433"/>
      <c r="B23" s="443"/>
      <c r="C23" s="442" t="s">
        <v>437</v>
      </c>
      <c r="D23" s="442" t="s">
        <v>438</v>
      </c>
      <c r="E23" s="442"/>
      <c r="F23" s="192" t="s">
        <v>244</v>
      </c>
      <c r="G23" s="192" t="s">
        <v>244</v>
      </c>
      <c r="H23" s="192" t="s">
        <v>244</v>
      </c>
      <c r="I23" s="192" t="s">
        <v>244</v>
      </c>
      <c r="J23" s="192" t="s">
        <v>244</v>
      </c>
      <c r="K23" s="192" t="s">
        <v>244</v>
      </c>
      <c r="L23" s="192" t="s">
        <v>244</v>
      </c>
      <c r="M23" s="192" t="s">
        <v>244</v>
      </c>
      <c r="N23" s="192" t="s">
        <v>244</v>
      </c>
      <c r="O23" s="192" t="s">
        <v>244</v>
      </c>
      <c r="P23" s="192" t="s">
        <v>244</v>
      </c>
      <c r="Q23" s="192" t="s">
        <v>244</v>
      </c>
      <c r="R23" s="192" t="s">
        <v>244</v>
      </c>
      <c r="S23" s="192" t="s">
        <v>244</v>
      </c>
      <c r="T23" s="192" t="s">
        <v>244</v>
      </c>
      <c r="U23" s="192" t="s">
        <v>244</v>
      </c>
      <c r="V23" s="192" t="s">
        <v>244</v>
      </c>
      <c r="W23" s="192" t="s">
        <v>244</v>
      </c>
      <c r="X23" s="192" t="s">
        <v>244</v>
      </c>
      <c r="Y23" s="192" t="s">
        <v>244</v>
      </c>
      <c r="Z23" s="192" t="s">
        <v>244</v>
      </c>
      <c r="AA23" s="192" t="s">
        <v>244</v>
      </c>
      <c r="AB23" s="192" t="s">
        <v>244</v>
      </c>
      <c r="AC23" s="192" t="s">
        <v>244</v>
      </c>
      <c r="AD23" s="192" t="s">
        <v>244</v>
      </c>
    </row>
    <row r="24" spans="1:30" s="195" customFormat="1" ht="29.25" customHeight="1">
      <c r="A24" s="433"/>
      <c r="B24" s="443"/>
      <c r="C24" s="442"/>
      <c r="D24" s="442" t="s">
        <v>439</v>
      </c>
      <c r="E24" s="442"/>
      <c r="F24" s="192" t="s">
        <v>244</v>
      </c>
      <c r="G24" s="192" t="s">
        <v>244</v>
      </c>
      <c r="H24" s="192" t="s">
        <v>244</v>
      </c>
      <c r="I24" s="192" t="s">
        <v>244</v>
      </c>
      <c r="J24" s="192" t="s">
        <v>244</v>
      </c>
      <c r="K24" s="192" t="s">
        <v>244</v>
      </c>
      <c r="L24" s="192" t="s">
        <v>244</v>
      </c>
      <c r="M24" s="192" t="s">
        <v>244</v>
      </c>
      <c r="N24" s="192" t="s">
        <v>244</v>
      </c>
      <c r="O24" s="192" t="s">
        <v>244</v>
      </c>
      <c r="P24" s="192" t="s">
        <v>244</v>
      </c>
      <c r="Q24" s="192" t="s">
        <v>244</v>
      </c>
      <c r="R24" s="192" t="s">
        <v>244</v>
      </c>
      <c r="S24" s="192" t="s">
        <v>244</v>
      </c>
      <c r="T24" s="192" t="s">
        <v>244</v>
      </c>
      <c r="U24" s="192" t="s">
        <v>244</v>
      </c>
      <c r="V24" s="192" t="s">
        <v>244</v>
      </c>
      <c r="W24" s="192" t="s">
        <v>244</v>
      </c>
      <c r="X24" s="192" t="s">
        <v>244</v>
      </c>
      <c r="Y24" s="192" t="s">
        <v>244</v>
      </c>
      <c r="Z24" s="192" t="s">
        <v>244</v>
      </c>
      <c r="AA24" s="192" t="s">
        <v>244</v>
      </c>
      <c r="AB24" s="192" t="s">
        <v>244</v>
      </c>
      <c r="AC24" s="192" t="s">
        <v>244</v>
      </c>
      <c r="AD24" s="192" t="s">
        <v>244</v>
      </c>
    </row>
    <row r="25" spans="1:30" s="195" customFormat="1" ht="45" customHeight="1">
      <c r="A25" s="433"/>
      <c r="B25" s="443"/>
      <c r="C25" s="196" t="s">
        <v>440</v>
      </c>
      <c r="D25" s="442" t="s">
        <v>441</v>
      </c>
      <c r="E25" s="442"/>
      <c r="F25" s="192" t="s">
        <v>244</v>
      </c>
      <c r="G25" s="192" t="s">
        <v>244</v>
      </c>
      <c r="H25" s="192" t="s">
        <v>244</v>
      </c>
      <c r="I25" s="192" t="s">
        <v>244</v>
      </c>
      <c r="J25" s="192" t="s">
        <v>244</v>
      </c>
      <c r="K25" s="192" t="s">
        <v>244</v>
      </c>
      <c r="L25" s="192" t="s">
        <v>244</v>
      </c>
      <c r="M25" s="192" t="s">
        <v>244</v>
      </c>
      <c r="N25" s="192" t="s">
        <v>244</v>
      </c>
      <c r="O25" s="192" t="s">
        <v>244</v>
      </c>
      <c r="P25" s="192" t="s">
        <v>244</v>
      </c>
      <c r="Q25" s="192" t="s">
        <v>244</v>
      </c>
      <c r="R25" s="192" t="s">
        <v>244</v>
      </c>
      <c r="S25" s="192" t="s">
        <v>244</v>
      </c>
      <c r="T25" s="192" t="s">
        <v>244</v>
      </c>
      <c r="U25" s="192" t="s">
        <v>244</v>
      </c>
      <c r="V25" s="192" t="s">
        <v>244</v>
      </c>
      <c r="W25" s="192" t="s">
        <v>244</v>
      </c>
      <c r="X25" s="192" t="s">
        <v>244</v>
      </c>
      <c r="Y25" s="192" t="s">
        <v>244</v>
      </c>
      <c r="Z25" s="192" t="s">
        <v>244</v>
      </c>
      <c r="AA25" s="192" t="s">
        <v>244</v>
      </c>
      <c r="AB25" s="192" t="s">
        <v>244</v>
      </c>
      <c r="AC25" s="192" t="s">
        <v>244</v>
      </c>
      <c r="AD25" s="192" t="s">
        <v>244</v>
      </c>
    </row>
    <row r="26" spans="1:30" s="195" customFormat="1" ht="15" customHeight="1">
      <c r="A26" s="433"/>
      <c r="B26" s="443" t="s">
        <v>444</v>
      </c>
      <c r="C26" s="442" t="s">
        <v>432</v>
      </c>
      <c r="D26" s="442" t="s">
        <v>433</v>
      </c>
      <c r="E26" s="191" t="s">
        <v>426</v>
      </c>
      <c r="F26" s="192" t="s">
        <v>244</v>
      </c>
      <c r="G26" s="192" t="s">
        <v>244</v>
      </c>
      <c r="H26" s="192" t="s">
        <v>244</v>
      </c>
      <c r="I26" s="192" t="s">
        <v>244</v>
      </c>
      <c r="J26" s="192" t="s">
        <v>244</v>
      </c>
      <c r="K26" s="192" t="s">
        <v>244</v>
      </c>
      <c r="L26" s="192" t="s">
        <v>244</v>
      </c>
      <c r="M26" s="192" t="s">
        <v>244</v>
      </c>
      <c r="N26" s="192" t="s">
        <v>244</v>
      </c>
      <c r="O26" s="192" t="s">
        <v>244</v>
      </c>
      <c r="P26" s="192" t="s">
        <v>244</v>
      </c>
      <c r="Q26" s="192" t="s">
        <v>244</v>
      </c>
      <c r="R26" s="192" t="s">
        <v>244</v>
      </c>
      <c r="S26" s="192" t="s">
        <v>244</v>
      </c>
      <c r="T26" s="192" t="s">
        <v>244</v>
      </c>
      <c r="U26" s="192" t="s">
        <v>244</v>
      </c>
      <c r="V26" s="192" t="s">
        <v>244</v>
      </c>
      <c r="W26" s="192" t="s">
        <v>244</v>
      </c>
      <c r="X26" s="192" t="s">
        <v>244</v>
      </c>
      <c r="Y26" s="192" t="s">
        <v>244</v>
      </c>
      <c r="Z26" s="192" t="s">
        <v>244</v>
      </c>
      <c r="AA26" s="192" t="s">
        <v>244</v>
      </c>
      <c r="AB26" s="192" t="s">
        <v>244</v>
      </c>
      <c r="AC26" s="192" t="s">
        <v>244</v>
      </c>
      <c r="AD26" s="192" t="s">
        <v>244</v>
      </c>
    </row>
    <row r="27" spans="1:30" s="195" customFormat="1" ht="30">
      <c r="A27" s="433"/>
      <c r="B27" s="443"/>
      <c r="C27" s="442"/>
      <c r="D27" s="442"/>
      <c r="E27" s="191" t="s">
        <v>434</v>
      </c>
      <c r="F27" s="192" t="s">
        <v>244</v>
      </c>
      <c r="G27" s="192" t="s">
        <v>244</v>
      </c>
      <c r="H27" s="192" t="s">
        <v>244</v>
      </c>
      <c r="I27" s="192" t="s">
        <v>244</v>
      </c>
      <c r="J27" s="192" t="s">
        <v>244</v>
      </c>
      <c r="K27" s="192" t="s">
        <v>244</v>
      </c>
      <c r="L27" s="192" t="s">
        <v>244</v>
      </c>
      <c r="M27" s="192" t="s">
        <v>244</v>
      </c>
      <c r="N27" s="192" t="s">
        <v>244</v>
      </c>
      <c r="O27" s="192" t="s">
        <v>244</v>
      </c>
      <c r="P27" s="192" t="s">
        <v>244</v>
      </c>
      <c r="Q27" s="192" t="s">
        <v>244</v>
      </c>
      <c r="R27" s="192" t="s">
        <v>244</v>
      </c>
      <c r="S27" s="192" t="s">
        <v>244</v>
      </c>
      <c r="T27" s="192" t="s">
        <v>244</v>
      </c>
      <c r="U27" s="192" t="s">
        <v>244</v>
      </c>
      <c r="V27" s="192" t="s">
        <v>244</v>
      </c>
      <c r="W27" s="192" t="s">
        <v>244</v>
      </c>
      <c r="X27" s="192" t="s">
        <v>244</v>
      </c>
      <c r="Y27" s="192" t="s">
        <v>244</v>
      </c>
      <c r="Z27" s="192" t="s">
        <v>244</v>
      </c>
      <c r="AA27" s="192" t="s">
        <v>244</v>
      </c>
      <c r="AB27" s="192" t="s">
        <v>244</v>
      </c>
      <c r="AC27" s="192" t="s">
        <v>244</v>
      </c>
      <c r="AD27" s="192" t="s">
        <v>244</v>
      </c>
    </row>
    <row r="28" spans="1:30" s="195" customFormat="1" ht="30">
      <c r="A28" s="433"/>
      <c r="B28" s="443"/>
      <c r="C28" s="442"/>
      <c r="D28" s="442"/>
      <c r="E28" s="191" t="s">
        <v>435</v>
      </c>
      <c r="F28" s="192" t="s">
        <v>244</v>
      </c>
      <c r="G28" s="192" t="s">
        <v>244</v>
      </c>
      <c r="H28" s="192" t="s">
        <v>244</v>
      </c>
      <c r="I28" s="192" t="s">
        <v>244</v>
      </c>
      <c r="J28" s="192" t="s">
        <v>244</v>
      </c>
      <c r="K28" s="192" t="s">
        <v>244</v>
      </c>
      <c r="L28" s="192" t="s">
        <v>244</v>
      </c>
      <c r="M28" s="192" t="s">
        <v>244</v>
      </c>
      <c r="N28" s="192" t="s">
        <v>244</v>
      </c>
      <c r="O28" s="192" t="s">
        <v>244</v>
      </c>
      <c r="P28" s="192" t="s">
        <v>244</v>
      </c>
      <c r="Q28" s="192" t="s">
        <v>244</v>
      </c>
      <c r="R28" s="192" t="s">
        <v>244</v>
      </c>
      <c r="S28" s="192" t="s">
        <v>244</v>
      </c>
      <c r="T28" s="192" t="s">
        <v>244</v>
      </c>
      <c r="U28" s="192" t="s">
        <v>244</v>
      </c>
      <c r="V28" s="192" t="s">
        <v>244</v>
      </c>
      <c r="W28" s="192" t="s">
        <v>244</v>
      </c>
      <c r="X28" s="192" t="s">
        <v>244</v>
      </c>
      <c r="Y28" s="192" t="s">
        <v>244</v>
      </c>
      <c r="Z28" s="192" t="s">
        <v>244</v>
      </c>
      <c r="AA28" s="192" t="s">
        <v>244</v>
      </c>
      <c r="AB28" s="192" t="s">
        <v>244</v>
      </c>
      <c r="AC28" s="192" t="s">
        <v>244</v>
      </c>
      <c r="AD28" s="192" t="s">
        <v>244</v>
      </c>
    </row>
    <row r="29" spans="1:30" s="195" customFormat="1">
      <c r="A29" s="433"/>
      <c r="B29" s="443"/>
      <c r="C29" s="442"/>
      <c r="D29" s="442" t="s">
        <v>436</v>
      </c>
      <c r="E29" s="442"/>
      <c r="F29" s="192" t="s">
        <v>244</v>
      </c>
      <c r="G29" s="192" t="s">
        <v>244</v>
      </c>
      <c r="H29" s="192" t="s">
        <v>244</v>
      </c>
      <c r="I29" s="192" t="s">
        <v>244</v>
      </c>
      <c r="J29" s="192" t="s">
        <v>244</v>
      </c>
      <c r="K29" s="192" t="s">
        <v>244</v>
      </c>
      <c r="L29" s="192" t="s">
        <v>244</v>
      </c>
      <c r="M29" s="192" t="s">
        <v>244</v>
      </c>
      <c r="N29" s="192" t="s">
        <v>244</v>
      </c>
      <c r="O29" s="192" t="s">
        <v>244</v>
      </c>
      <c r="P29" s="192" t="s">
        <v>244</v>
      </c>
      <c r="Q29" s="192" t="s">
        <v>244</v>
      </c>
      <c r="R29" s="192" t="s">
        <v>244</v>
      </c>
      <c r="S29" s="192" t="s">
        <v>244</v>
      </c>
      <c r="T29" s="192" t="s">
        <v>244</v>
      </c>
      <c r="U29" s="192" t="s">
        <v>244</v>
      </c>
      <c r="V29" s="192" t="s">
        <v>244</v>
      </c>
      <c r="W29" s="192" t="s">
        <v>244</v>
      </c>
      <c r="X29" s="192" t="s">
        <v>244</v>
      </c>
      <c r="Y29" s="192" t="s">
        <v>244</v>
      </c>
      <c r="Z29" s="192" t="s">
        <v>244</v>
      </c>
      <c r="AA29" s="192" t="s">
        <v>244</v>
      </c>
      <c r="AB29" s="192" t="s">
        <v>244</v>
      </c>
      <c r="AC29" s="192" t="s">
        <v>244</v>
      </c>
      <c r="AD29" s="192" t="s">
        <v>244</v>
      </c>
    </row>
    <row r="30" spans="1:30" s="195" customFormat="1" ht="29.25" customHeight="1">
      <c r="A30" s="433"/>
      <c r="B30" s="443"/>
      <c r="C30" s="442" t="s">
        <v>437</v>
      </c>
      <c r="D30" s="442" t="s">
        <v>438</v>
      </c>
      <c r="E30" s="442"/>
      <c r="F30" s="192" t="s">
        <v>244</v>
      </c>
      <c r="G30" s="192" t="s">
        <v>244</v>
      </c>
      <c r="H30" s="192" t="s">
        <v>244</v>
      </c>
      <c r="I30" s="192" t="s">
        <v>244</v>
      </c>
      <c r="J30" s="192" t="s">
        <v>244</v>
      </c>
      <c r="K30" s="192" t="s">
        <v>244</v>
      </c>
      <c r="L30" s="192" t="s">
        <v>244</v>
      </c>
      <c r="M30" s="192" t="s">
        <v>244</v>
      </c>
      <c r="N30" s="192" t="s">
        <v>244</v>
      </c>
      <c r="O30" s="192" t="s">
        <v>244</v>
      </c>
      <c r="P30" s="192" t="s">
        <v>244</v>
      </c>
      <c r="Q30" s="192" t="s">
        <v>244</v>
      </c>
      <c r="R30" s="192" t="s">
        <v>244</v>
      </c>
      <c r="S30" s="192" t="s">
        <v>244</v>
      </c>
      <c r="T30" s="192" t="s">
        <v>244</v>
      </c>
      <c r="U30" s="192" t="s">
        <v>244</v>
      </c>
      <c r="V30" s="192" t="s">
        <v>244</v>
      </c>
      <c r="W30" s="192" t="s">
        <v>244</v>
      </c>
      <c r="X30" s="192" t="s">
        <v>244</v>
      </c>
      <c r="Y30" s="192" t="s">
        <v>244</v>
      </c>
      <c r="Z30" s="192" t="s">
        <v>244</v>
      </c>
      <c r="AA30" s="192" t="s">
        <v>244</v>
      </c>
      <c r="AB30" s="192" t="s">
        <v>244</v>
      </c>
      <c r="AC30" s="192" t="s">
        <v>244</v>
      </c>
      <c r="AD30" s="192" t="s">
        <v>244</v>
      </c>
    </row>
    <row r="31" spans="1:30" s="195" customFormat="1" ht="29.25" customHeight="1">
      <c r="A31" s="433"/>
      <c r="B31" s="443"/>
      <c r="C31" s="442"/>
      <c r="D31" s="442" t="s">
        <v>439</v>
      </c>
      <c r="E31" s="442"/>
      <c r="F31" s="192" t="s">
        <v>244</v>
      </c>
      <c r="G31" s="192" t="s">
        <v>244</v>
      </c>
      <c r="H31" s="192" t="s">
        <v>244</v>
      </c>
      <c r="I31" s="192" t="s">
        <v>244</v>
      </c>
      <c r="J31" s="192" t="s">
        <v>244</v>
      </c>
      <c r="K31" s="192" t="s">
        <v>244</v>
      </c>
      <c r="L31" s="192" t="s">
        <v>244</v>
      </c>
      <c r="M31" s="192" t="s">
        <v>244</v>
      </c>
      <c r="N31" s="192" t="s">
        <v>244</v>
      </c>
      <c r="O31" s="192" t="s">
        <v>244</v>
      </c>
      <c r="P31" s="192" t="s">
        <v>244</v>
      </c>
      <c r="Q31" s="192" t="s">
        <v>244</v>
      </c>
      <c r="R31" s="192" t="s">
        <v>244</v>
      </c>
      <c r="S31" s="192" t="s">
        <v>244</v>
      </c>
      <c r="T31" s="192" t="s">
        <v>244</v>
      </c>
      <c r="U31" s="192" t="s">
        <v>244</v>
      </c>
      <c r="V31" s="192" t="s">
        <v>244</v>
      </c>
      <c r="W31" s="192" t="s">
        <v>244</v>
      </c>
      <c r="X31" s="192" t="s">
        <v>244</v>
      </c>
      <c r="Y31" s="192" t="s">
        <v>244</v>
      </c>
      <c r="Z31" s="192" t="s">
        <v>244</v>
      </c>
      <c r="AA31" s="192" t="s">
        <v>244</v>
      </c>
      <c r="AB31" s="192" t="s">
        <v>244</v>
      </c>
      <c r="AC31" s="192" t="s">
        <v>244</v>
      </c>
      <c r="AD31" s="192" t="s">
        <v>244</v>
      </c>
    </row>
    <row r="32" spans="1:30" s="195" customFormat="1" ht="45" customHeight="1">
      <c r="A32" s="433"/>
      <c r="B32" s="443"/>
      <c r="C32" s="196" t="s">
        <v>440</v>
      </c>
      <c r="D32" s="442" t="s">
        <v>441</v>
      </c>
      <c r="E32" s="442"/>
      <c r="F32" s="192" t="s">
        <v>244</v>
      </c>
      <c r="G32" s="192" t="s">
        <v>244</v>
      </c>
      <c r="H32" s="192" t="s">
        <v>244</v>
      </c>
      <c r="I32" s="192" t="s">
        <v>244</v>
      </c>
      <c r="J32" s="192" t="s">
        <v>244</v>
      </c>
      <c r="K32" s="192" t="s">
        <v>244</v>
      </c>
      <c r="L32" s="192" t="s">
        <v>244</v>
      </c>
      <c r="M32" s="192" t="s">
        <v>244</v>
      </c>
      <c r="N32" s="192" t="s">
        <v>244</v>
      </c>
      <c r="O32" s="192" t="s">
        <v>244</v>
      </c>
      <c r="P32" s="192" t="s">
        <v>244</v>
      </c>
      <c r="Q32" s="192" t="s">
        <v>244</v>
      </c>
      <c r="R32" s="192" t="s">
        <v>244</v>
      </c>
      <c r="S32" s="192" t="s">
        <v>244</v>
      </c>
      <c r="T32" s="192" t="s">
        <v>244</v>
      </c>
      <c r="U32" s="192" t="s">
        <v>244</v>
      </c>
      <c r="V32" s="192" t="s">
        <v>244</v>
      </c>
      <c r="W32" s="192" t="s">
        <v>244</v>
      </c>
      <c r="X32" s="192" t="s">
        <v>244</v>
      </c>
      <c r="Y32" s="192" t="s">
        <v>244</v>
      </c>
      <c r="Z32" s="192" t="s">
        <v>244</v>
      </c>
      <c r="AA32" s="192" t="s">
        <v>244</v>
      </c>
      <c r="AB32" s="192" t="s">
        <v>244</v>
      </c>
      <c r="AC32" s="192" t="s">
        <v>244</v>
      </c>
      <c r="AD32" s="192" t="s">
        <v>244</v>
      </c>
    </row>
    <row r="33" spans="1:30" s="195" customFormat="1" ht="15" customHeight="1">
      <c r="A33" s="433"/>
      <c r="B33" s="443" t="s">
        <v>445</v>
      </c>
      <c r="C33" s="442" t="s">
        <v>432</v>
      </c>
      <c r="D33" s="442" t="s">
        <v>433</v>
      </c>
      <c r="E33" s="191" t="s">
        <v>426</v>
      </c>
      <c r="F33" s="192" t="s">
        <v>244</v>
      </c>
      <c r="G33" s="192" t="s">
        <v>244</v>
      </c>
      <c r="H33" s="192" t="s">
        <v>244</v>
      </c>
      <c r="I33" s="192" t="s">
        <v>244</v>
      </c>
      <c r="J33" s="192" t="s">
        <v>244</v>
      </c>
      <c r="K33" s="192" t="s">
        <v>244</v>
      </c>
      <c r="L33" s="192" t="s">
        <v>244</v>
      </c>
      <c r="M33" s="192" t="s">
        <v>244</v>
      </c>
      <c r="N33" s="192" t="s">
        <v>244</v>
      </c>
      <c r="O33" s="192" t="s">
        <v>244</v>
      </c>
      <c r="P33" s="192" t="s">
        <v>244</v>
      </c>
      <c r="Q33" s="192" t="s">
        <v>244</v>
      </c>
      <c r="R33" s="192" t="s">
        <v>244</v>
      </c>
      <c r="S33" s="192" t="s">
        <v>244</v>
      </c>
      <c r="T33" s="192" t="s">
        <v>244</v>
      </c>
      <c r="U33" s="192" t="s">
        <v>244</v>
      </c>
      <c r="V33" s="192" t="s">
        <v>244</v>
      </c>
      <c r="W33" s="192" t="s">
        <v>244</v>
      </c>
      <c r="X33" s="192" t="s">
        <v>244</v>
      </c>
      <c r="Y33" s="192" t="s">
        <v>244</v>
      </c>
      <c r="Z33" s="192" t="s">
        <v>244</v>
      </c>
      <c r="AA33" s="192" t="s">
        <v>244</v>
      </c>
      <c r="AB33" s="192" t="s">
        <v>244</v>
      </c>
      <c r="AC33" s="192" t="s">
        <v>244</v>
      </c>
      <c r="AD33" s="192" t="s">
        <v>244</v>
      </c>
    </row>
    <row r="34" spans="1:30" s="195" customFormat="1" ht="30">
      <c r="A34" s="433"/>
      <c r="B34" s="443"/>
      <c r="C34" s="442"/>
      <c r="D34" s="442"/>
      <c r="E34" s="191" t="s">
        <v>434</v>
      </c>
      <c r="F34" s="192" t="s">
        <v>244</v>
      </c>
      <c r="G34" s="192" t="s">
        <v>244</v>
      </c>
      <c r="H34" s="192" t="s">
        <v>244</v>
      </c>
      <c r="I34" s="192" t="s">
        <v>244</v>
      </c>
      <c r="J34" s="192" t="s">
        <v>244</v>
      </c>
      <c r="K34" s="192" t="s">
        <v>244</v>
      </c>
      <c r="L34" s="192" t="s">
        <v>244</v>
      </c>
      <c r="M34" s="192" t="s">
        <v>244</v>
      </c>
      <c r="N34" s="192" t="s">
        <v>244</v>
      </c>
      <c r="O34" s="192" t="s">
        <v>244</v>
      </c>
      <c r="P34" s="192" t="s">
        <v>244</v>
      </c>
      <c r="Q34" s="192" t="s">
        <v>244</v>
      </c>
      <c r="R34" s="192" t="s">
        <v>244</v>
      </c>
      <c r="S34" s="192" t="s">
        <v>244</v>
      </c>
      <c r="T34" s="192" t="s">
        <v>244</v>
      </c>
      <c r="U34" s="192" t="s">
        <v>244</v>
      </c>
      <c r="V34" s="192" t="s">
        <v>244</v>
      </c>
      <c r="W34" s="192" t="s">
        <v>244</v>
      </c>
      <c r="X34" s="192" t="s">
        <v>244</v>
      </c>
      <c r="Y34" s="192" t="s">
        <v>244</v>
      </c>
      <c r="Z34" s="192" t="s">
        <v>244</v>
      </c>
      <c r="AA34" s="192" t="s">
        <v>244</v>
      </c>
      <c r="AB34" s="192" t="s">
        <v>244</v>
      </c>
      <c r="AC34" s="192" t="s">
        <v>244</v>
      </c>
      <c r="AD34" s="192" t="s">
        <v>244</v>
      </c>
    </row>
    <row r="35" spans="1:30" s="195" customFormat="1" ht="30">
      <c r="A35" s="433"/>
      <c r="B35" s="443"/>
      <c r="C35" s="442"/>
      <c r="D35" s="442"/>
      <c r="E35" s="191" t="s">
        <v>435</v>
      </c>
      <c r="F35" s="192" t="s">
        <v>244</v>
      </c>
      <c r="G35" s="192" t="s">
        <v>244</v>
      </c>
      <c r="H35" s="192" t="s">
        <v>244</v>
      </c>
      <c r="I35" s="192" t="s">
        <v>244</v>
      </c>
      <c r="J35" s="192" t="s">
        <v>244</v>
      </c>
      <c r="K35" s="192" t="s">
        <v>244</v>
      </c>
      <c r="L35" s="192" t="s">
        <v>244</v>
      </c>
      <c r="M35" s="192" t="s">
        <v>244</v>
      </c>
      <c r="N35" s="192" t="s">
        <v>244</v>
      </c>
      <c r="O35" s="192" t="s">
        <v>244</v>
      </c>
      <c r="P35" s="192" t="s">
        <v>244</v>
      </c>
      <c r="Q35" s="192" t="s">
        <v>244</v>
      </c>
      <c r="R35" s="192" t="s">
        <v>244</v>
      </c>
      <c r="S35" s="192" t="s">
        <v>244</v>
      </c>
      <c r="T35" s="192" t="s">
        <v>244</v>
      </c>
      <c r="U35" s="192" t="s">
        <v>244</v>
      </c>
      <c r="V35" s="192" t="s">
        <v>244</v>
      </c>
      <c r="W35" s="192" t="s">
        <v>244</v>
      </c>
      <c r="X35" s="192" t="s">
        <v>244</v>
      </c>
      <c r="Y35" s="192" t="s">
        <v>244</v>
      </c>
      <c r="Z35" s="192" t="s">
        <v>244</v>
      </c>
      <c r="AA35" s="192" t="s">
        <v>244</v>
      </c>
      <c r="AB35" s="192" t="s">
        <v>244</v>
      </c>
      <c r="AC35" s="192" t="s">
        <v>244</v>
      </c>
      <c r="AD35" s="192" t="s">
        <v>244</v>
      </c>
    </row>
    <row r="36" spans="1:30" s="195" customFormat="1">
      <c r="A36" s="433"/>
      <c r="B36" s="443"/>
      <c r="C36" s="442"/>
      <c r="D36" s="442" t="s">
        <v>436</v>
      </c>
      <c r="E36" s="442"/>
      <c r="F36" s="192" t="s">
        <v>244</v>
      </c>
      <c r="G36" s="192" t="s">
        <v>244</v>
      </c>
      <c r="H36" s="192" t="s">
        <v>244</v>
      </c>
      <c r="I36" s="192" t="s">
        <v>244</v>
      </c>
      <c r="J36" s="192" t="s">
        <v>244</v>
      </c>
      <c r="K36" s="192" t="s">
        <v>244</v>
      </c>
      <c r="L36" s="192" t="s">
        <v>244</v>
      </c>
      <c r="M36" s="192" t="s">
        <v>244</v>
      </c>
      <c r="N36" s="192" t="s">
        <v>244</v>
      </c>
      <c r="O36" s="192" t="s">
        <v>244</v>
      </c>
      <c r="P36" s="192" t="s">
        <v>244</v>
      </c>
      <c r="Q36" s="192" t="s">
        <v>244</v>
      </c>
      <c r="R36" s="192" t="s">
        <v>244</v>
      </c>
      <c r="S36" s="192" t="s">
        <v>244</v>
      </c>
      <c r="T36" s="192" t="s">
        <v>244</v>
      </c>
      <c r="U36" s="192" t="s">
        <v>244</v>
      </c>
      <c r="V36" s="192" t="s">
        <v>244</v>
      </c>
      <c r="W36" s="192" t="s">
        <v>244</v>
      </c>
      <c r="X36" s="192" t="s">
        <v>244</v>
      </c>
      <c r="Y36" s="192" t="s">
        <v>244</v>
      </c>
      <c r="Z36" s="192" t="s">
        <v>244</v>
      </c>
      <c r="AA36" s="192" t="s">
        <v>244</v>
      </c>
      <c r="AB36" s="192" t="s">
        <v>244</v>
      </c>
      <c r="AC36" s="192" t="s">
        <v>244</v>
      </c>
      <c r="AD36" s="192" t="s">
        <v>244</v>
      </c>
    </row>
    <row r="37" spans="1:30" s="195" customFormat="1" ht="30.75" customHeight="1">
      <c r="A37" s="433"/>
      <c r="B37" s="443"/>
      <c r="C37" s="442" t="s">
        <v>437</v>
      </c>
      <c r="D37" s="442" t="s">
        <v>438</v>
      </c>
      <c r="E37" s="442"/>
      <c r="F37" s="192" t="s">
        <v>244</v>
      </c>
      <c r="G37" s="192" t="s">
        <v>244</v>
      </c>
      <c r="H37" s="192" t="s">
        <v>244</v>
      </c>
      <c r="I37" s="192" t="s">
        <v>244</v>
      </c>
      <c r="J37" s="192" t="s">
        <v>244</v>
      </c>
      <c r="K37" s="192" t="s">
        <v>244</v>
      </c>
      <c r="L37" s="192" t="s">
        <v>244</v>
      </c>
      <c r="M37" s="192" t="s">
        <v>244</v>
      </c>
      <c r="N37" s="192" t="s">
        <v>244</v>
      </c>
      <c r="O37" s="192" t="s">
        <v>244</v>
      </c>
      <c r="P37" s="192" t="s">
        <v>244</v>
      </c>
      <c r="Q37" s="192" t="s">
        <v>244</v>
      </c>
      <c r="R37" s="192" t="s">
        <v>244</v>
      </c>
      <c r="S37" s="192" t="s">
        <v>244</v>
      </c>
      <c r="T37" s="192" t="s">
        <v>244</v>
      </c>
      <c r="U37" s="192" t="s">
        <v>244</v>
      </c>
      <c r="V37" s="192" t="s">
        <v>244</v>
      </c>
      <c r="W37" s="192" t="s">
        <v>244</v>
      </c>
      <c r="X37" s="192" t="s">
        <v>244</v>
      </c>
      <c r="Y37" s="192" t="s">
        <v>244</v>
      </c>
      <c r="Z37" s="192" t="s">
        <v>244</v>
      </c>
      <c r="AA37" s="192" t="s">
        <v>244</v>
      </c>
      <c r="AB37" s="192" t="s">
        <v>244</v>
      </c>
      <c r="AC37" s="192" t="s">
        <v>244</v>
      </c>
      <c r="AD37" s="192" t="s">
        <v>244</v>
      </c>
    </row>
    <row r="38" spans="1:30" s="195" customFormat="1" ht="30.75" customHeight="1">
      <c r="A38" s="433"/>
      <c r="B38" s="443"/>
      <c r="C38" s="442"/>
      <c r="D38" s="442" t="s">
        <v>439</v>
      </c>
      <c r="E38" s="442"/>
      <c r="F38" s="192" t="s">
        <v>244</v>
      </c>
      <c r="G38" s="192" t="s">
        <v>244</v>
      </c>
      <c r="H38" s="192" t="s">
        <v>244</v>
      </c>
      <c r="I38" s="192" t="s">
        <v>244</v>
      </c>
      <c r="J38" s="192" t="s">
        <v>244</v>
      </c>
      <c r="K38" s="192" t="s">
        <v>244</v>
      </c>
      <c r="L38" s="192" t="s">
        <v>244</v>
      </c>
      <c r="M38" s="192" t="s">
        <v>244</v>
      </c>
      <c r="N38" s="192" t="s">
        <v>244</v>
      </c>
      <c r="O38" s="192" t="s">
        <v>244</v>
      </c>
      <c r="P38" s="192" t="s">
        <v>244</v>
      </c>
      <c r="Q38" s="192" t="s">
        <v>244</v>
      </c>
      <c r="R38" s="192" t="s">
        <v>244</v>
      </c>
      <c r="S38" s="192" t="s">
        <v>244</v>
      </c>
      <c r="T38" s="192" t="s">
        <v>244</v>
      </c>
      <c r="U38" s="192" t="s">
        <v>244</v>
      </c>
      <c r="V38" s="192" t="s">
        <v>244</v>
      </c>
      <c r="W38" s="192" t="s">
        <v>244</v>
      </c>
      <c r="X38" s="192" t="s">
        <v>244</v>
      </c>
      <c r="Y38" s="192" t="s">
        <v>244</v>
      </c>
      <c r="Z38" s="192" t="s">
        <v>244</v>
      </c>
      <c r="AA38" s="192" t="s">
        <v>244</v>
      </c>
      <c r="AB38" s="192" t="s">
        <v>244</v>
      </c>
      <c r="AC38" s="192" t="s">
        <v>244</v>
      </c>
      <c r="AD38" s="192" t="s">
        <v>244</v>
      </c>
    </row>
    <row r="39" spans="1:30" s="195" customFormat="1" ht="45" customHeight="1">
      <c r="A39" s="433"/>
      <c r="B39" s="443"/>
      <c r="C39" s="196" t="s">
        <v>440</v>
      </c>
      <c r="D39" s="442" t="s">
        <v>441</v>
      </c>
      <c r="E39" s="442"/>
      <c r="F39" s="192" t="s">
        <v>244</v>
      </c>
      <c r="G39" s="192" t="s">
        <v>244</v>
      </c>
      <c r="H39" s="192" t="s">
        <v>244</v>
      </c>
      <c r="I39" s="192" t="s">
        <v>244</v>
      </c>
      <c r="J39" s="192" t="s">
        <v>244</v>
      </c>
      <c r="K39" s="192" t="s">
        <v>244</v>
      </c>
      <c r="L39" s="192" t="s">
        <v>244</v>
      </c>
      <c r="M39" s="192" t="s">
        <v>244</v>
      </c>
      <c r="N39" s="192" t="s">
        <v>244</v>
      </c>
      <c r="O39" s="192" t="s">
        <v>244</v>
      </c>
      <c r="P39" s="192" t="s">
        <v>244</v>
      </c>
      <c r="Q39" s="192" t="s">
        <v>244</v>
      </c>
      <c r="R39" s="192" t="s">
        <v>244</v>
      </c>
      <c r="S39" s="192" t="s">
        <v>244</v>
      </c>
      <c r="T39" s="192" t="s">
        <v>244</v>
      </c>
      <c r="U39" s="192" t="s">
        <v>244</v>
      </c>
      <c r="V39" s="192" t="s">
        <v>244</v>
      </c>
      <c r="W39" s="192" t="s">
        <v>244</v>
      </c>
      <c r="X39" s="192" t="s">
        <v>244</v>
      </c>
      <c r="Y39" s="192" t="s">
        <v>244</v>
      </c>
      <c r="Z39" s="192" t="s">
        <v>244</v>
      </c>
      <c r="AA39" s="192" t="s">
        <v>244</v>
      </c>
      <c r="AB39" s="192" t="s">
        <v>244</v>
      </c>
      <c r="AC39" s="192" t="s">
        <v>244</v>
      </c>
      <c r="AD39" s="192" t="s">
        <v>244</v>
      </c>
    </row>
    <row r="40" spans="1:30" s="195" customFormat="1" ht="15" customHeight="1">
      <c r="A40" s="433"/>
      <c r="B40" s="443" t="s">
        <v>426</v>
      </c>
      <c r="C40" s="442" t="s">
        <v>432</v>
      </c>
      <c r="D40" s="442" t="s">
        <v>433</v>
      </c>
      <c r="E40" s="191" t="s">
        <v>426</v>
      </c>
      <c r="F40" s="192" t="s">
        <v>244</v>
      </c>
      <c r="G40" s="192" t="s">
        <v>244</v>
      </c>
      <c r="H40" s="192" t="s">
        <v>244</v>
      </c>
      <c r="I40" s="192" t="s">
        <v>244</v>
      </c>
      <c r="J40" s="192" t="s">
        <v>244</v>
      </c>
      <c r="K40" s="192" t="s">
        <v>244</v>
      </c>
      <c r="L40" s="192" t="s">
        <v>244</v>
      </c>
      <c r="M40" s="192" t="s">
        <v>244</v>
      </c>
      <c r="N40" s="192" t="s">
        <v>244</v>
      </c>
      <c r="O40" s="192" t="s">
        <v>244</v>
      </c>
      <c r="P40" s="192" t="s">
        <v>244</v>
      </c>
      <c r="Q40" s="192" t="s">
        <v>244</v>
      </c>
      <c r="R40" s="192" t="s">
        <v>244</v>
      </c>
      <c r="S40" s="192" t="s">
        <v>244</v>
      </c>
      <c r="T40" s="192" t="s">
        <v>244</v>
      </c>
      <c r="U40" s="192" t="s">
        <v>244</v>
      </c>
      <c r="V40" s="192" t="s">
        <v>244</v>
      </c>
      <c r="W40" s="192" t="s">
        <v>244</v>
      </c>
      <c r="X40" s="192" t="s">
        <v>244</v>
      </c>
      <c r="Y40" s="192" t="s">
        <v>244</v>
      </c>
      <c r="Z40" s="192" t="s">
        <v>244</v>
      </c>
      <c r="AA40" s="192" t="s">
        <v>244</v>
      </c>
      <c r="AB40" s="192" t="s">
        <v>244</v>
      </c>
      <c r="AC40" s="192" t="s">
        <v>244</v>
      </c>
      <c r="AD40" s="192" t="s">
        <v>244</v>
      </c>
    </row>
    <row r="41" spans="1:30" s="195" customFormat="1" ht="30">
      <c r="A41" s="433"/>
      <c r="B41" s="443"/>
      <c r="C41" s="442"/>
      <c r="D41" s="442"/>
      <c r="E41" s="191" t="s">
        <v>434</v>
      </c>
      <c r="F41" s="192" t="s">
        <v>244</v>
      </c>
      <c r="G41" s="192" t="s">
        <v>244</v>
      </c>
      <c r="H41" s="192" t="s">
        <v>244</v>
      </c>
      <c r="I41" s="192" t="s">
        <v>244</v>
      </c>
      <c r="J41" s="192" t="s">
        <v>244</v>
      </c>
      <c r="K41" s="192" t="s">
        <v>244</v>
      </c>
      <c r="L41" s="192" t="s">
        <v>244</v>
      </c>
      <c r="M41" s="192" t="s">
        <v>244</v>
      </c>
      <c r="N41" s="192" t="s">
        <v>244</v>
      </c>
      <c r="O41" s="192" t="s">
        <v>244</v>
      </c>
      <c r="P41" s="192" t="s">
        <v>244</v>
      </c>
      <c r="Q41" s="192" t="s">
        <v>244</v>
      </c>
      <c r="R41" s="192" t="s">
        <v>244</v>
      </c>
      <c r="S41" s="192" t="s">
        <v>244</v>
      </c>
      <c r="T41" s="192" t="s">
        <v>244</v>
      </c>
      <c r="U41" s="192" t="s">
        <v>244</v>
      </c>
      <c r="V41" s="192" t="s">
        <v>244</v>
      </c>
      <c r="W41" s="192" t="s">
        <v>244</v>
      </c>
      <c r="X41" s="192" t="s">
        <v>244</v>
      </c>
      <c r="Y41" s="192" t="s">
        <v>244</v>
      </c>
      <c r="Z41" s="192" t="s">
        <v>244</v>
      </c>
      <c r="AA41" s="192" t="s">
        <v>244</v>
      </c>
      <c r="AB41" s="192" t="s">
        <v>244</v>
      </c>
      <c r="AC41" s="192" t="s">
        <v>244</v>
      </c>
      <c r="AD41" s="192" t="s">
        <v>244</v>
      </c>
    </row>
    <row r="42" spans="1:30" s="195" customFormat="1" ht="30">
      <c r="A42" s="433"/>
      <c r="B42" s="443"/>
      <c r="C42" s="442"/>
      <c r="D42" s="442"/>
      <c r="E42" s="191" t="s">
        <v>435</v>
      </c>
      <c r="F42" s="192" t="s">
        <v>244</v>
      </c>
      <c r="G42" s="192" t="s">
        <v>244</v>
      </c>
      <c r="H42" s="192" t="s">
        <v>244</v>
      </c>
      <c r="I42" s="192" t="s">
        <v>244</v>
      </c>
      <c r="J42" s="192" t="s">
        <v>244</v>
      </c>
      <c r="K42" s="192" t="s">
        <v>244</v>
      </c>
      <c r="L42" s="192" t="s">
        <v>244</v>
      </c>
      <c r="M42" s="192" t="s">
        <v>244</v>
      </c>
      <c r="N42" s="192" t="s">
        <v>244</v>
      </c>
      <c r="O42" s="192" t="s">
        <v>244</v>
      </c>
      <c r="P42" s="192" t="s">
        <v>244</v>
      </c>
      <c r="Q42" s="192" t="s">
        <v>244</v>
      </c>
      <c r="R42" s="192" t="s">
        <v>244</v>
      </c>
      <c r="S42" s="192" t="s">
        <v>244</v>
      </c>
      <c r="T42" s="192" t="s">
        <v>244</v>
      </c>
      <c r="U42" s="192" t="s">
        <v>244</v>
      </c>
      <c r="V42" s="192" t="s">
        <v>244</v>
      </c>
      <c r="W42" s="192" t="s">
        <v>244</v>
      </c>
      <c r="X42" s="192" t="s">
        <v>244</v>
      </c>
      <c r="Y42" s="192" t="s">
        <v>244</v>
      </c>
      <c r="Z42" s="192" t="s">
        <v>244</v>
      </c>
      <c r="AA42" s="192" t="s">
        <v>244</v>
      </c>
      <c r="AB42" s="192" t="s">
        <v>244</v>
      </c>
      <c r="AC42" s="192" t="s">
        <v>244</v>
      </c>
      <c r="AD42" s="192" t="s">
        <v>244</v>
      </c>
    </row>
    <row r="43" spans="1:30" s="195" customFormat="1">
      <c r="A43" s="433"/>
      <c r="B43" s="443"/>
      <c r="C43" s="442"/>
      <c r="D43" s="442" t="s">
        <v>436</v>
      </c>
      <c r="E43" s="442"/>
      <c r="F43" s="192" t="s">
        <v>244</v>
      </c>
      <c r="G43" s="192" t="s">
        <v>244</v>
      </c>
      <c r="H43" s="192" t="s">
        <v>244</v>
      </c>
      <c r="I43" s="192" t="s">
        <v>244</v>
      </c>
      <c r="J43" s="192" t="s">
        <v>244</v>
      </c>
      <c r="K43" s="192" t="s">
        <v>244</v>
      </c>
      <c r="L43" s="192" t="s">
        <v>244</v>
      </c>
      <c r="M43" s="192" t="s">
        <v>244</v>
      </c>
      <c r="N43" s="192" t="s">
        <v>244</v>
      </c>
      <c r="O43" s="192" t="s">
        <v>244</v>
      </c>
      <c r="P43" s="192" t="s">
        <v>244</v>
      </c>
      <c r="Q43" s="192" t="s">
        <v>244</v>
      </c>
      <c r="R43" s="192" t="s">
        <v>244</v>
      </c>
      <c r="S43" s="192" t="s">
        <v>244</v>
      </c>
      <c r="T43" s="192" t="s">
        <v>244</v>
      </c>
      <c r="U43" s="192" t="s">
        <v>244</v>
      </c>
      <c r="V43" s="192" t="s">
        <v>244</v>
      </c>
      <c r="W43" s="192" t="s">
        <v>244</v>
      </c>
      <c r="X43" s="192" t="s">
        <v>244</v>
      </c>
      <c r="Y43" s="192" t="s">
        <v>244</v>
      </c>
      <c r="Z43" s="192" t="s">
        <v>244</v>
      </c>
      <c r="AA43" s="192" t="s">
        <v>244</v>
      </c>
      <c r="AB43" s="192" t="s">
        <v>244</v>
      </c>
      <c r="AC43" s="192" t="s">
        <v>244</v>
      </c>
      <c r="AD43" s="192" t="s">
        <v>244</v>
      </c>
    </row>
    <row r="44" spans="1:30" s="195" customFormat="1" ht="30.75" customHeight="1">
      <c r="A44" s="433"/>
      <c r="B44" s="443"/>
      <c r="C44" s="442" t="s">
        <v>437</v>
      </c>
      <c r="D44" s="442" t="s">
        <v>438</v>
      </c>
      <c r="E44" s="442"/>
      <c r="F44" s="192" t="s">
        <v>244</v>
      </c>
      <c r="G44" s="192" t="s">
        <v>244</v>
      </c>
      <c r="H44" s="192" t="s">
        <v>244</v>
      </c>
      <c r="I44" s="192" t="s">
        <v>244</v>
      </c>
      <c r="J44" s="192" t="s">
        <v>244</v>
      </c>
      <c r="K44" s="192" t="s">
        <v>244</v>
      </c>
      <c r="L44" s="192" t="s">
        <v>244</v>
      </c>
      <c r="M44" s="192" t="s">
        <v>244</v>
      </c>
      <c r="N44" s="192" t="s">
        <v>244</v>
      </c>
      <c r="O44" s="192" t="s">
        <v>244</v>
      </c>
      <c r="P44" s="192" t="s">
        <v>244</v>
      </c>
      <c r="Q44" s="192" t="s">
        <v>244</v>
      </c>
      <c r="R44" s="192" t="s">
        <v>244</v>
      </c>
      <c r="S44" s="192" t="s">
        <v>244</v>
      </c>
      <c r="T44" s="192" t="s">
        <v>244</v>
      </c>
      <c r="U44" s="192" t="s">
        <v>244</v>
      </c>
      <c r="V44" s="192" t="s">
        <v>244</v>
      </c>
      <c r="W44" s="192" t="s">
        <v>244</v>
      </c>
      <c r="X44" s="192" t="s">
        <v>244</v>
      </c>
      <c r="Y44" s="192" t="s">
        <v>244</v>
      </c>
      <c r="Z44" s="192" t="s">
        <v>244</v>
      </c>
      <c r="AA44" s="192" t="s">
        <v>244</v>
      </c>
      <c r="AB44" s="192" t="s">
        <v>244</v>
      </c>
      <c r="AC44" s="192" t="s">
        <v>244</v>
      </c>
      <c r="AD44" s="192" t="s">
        <v>244</v>
      </c>
    </row>
    <row r="45" spans="1:30" s="195" customFormat="1" ht="31.5" customHeight="1">
      <c r="A45" s="433"/>
      <c r="B45" s="443"/>
      <c r="C45" s="446"/>
      <c r="D45" s="442" t="s">
        <v>439</v>
      </c>
      <c r="E45" s="442"/>
      <c r="F45" s="192" t="s">
        <v>244</v>
      </c>
      <c r="G45" s="192" t="s">
        <v>244</v>
      </c>
      <c r="H45" s="192" t="s">
        <v>244</v>
      </c>
      <c r="I45" s="192" t="s">
        <v>244</v>
      </c>
      <c r="J45" s="192" t="s">
        <v>244</v>
      </c>
      <c r="K45" s="192" t="s">
        <v>244</v>
      </c>
      <c r="L45" s="192" t="s">
        <v>244</v>
      </c>
      <c r="M45" s="192" t="s">
        <v>244</v>
      </c>
      <c r="N45" s="192" t="s">
        <v>244</v>
      </c>
      <c r="O45" s="192" t="s">
        <v>244</v>
      </c>
      <c r="P45" s="192" t="s">
        <v>244</v>
      </c>
      <c r="Q45" s="192" t="s">
        <v>244</v>
      </c>
      <c r="R45" s="192" t="s">
        <v>244</v>
      </c>
      <c r="S45" s="192" t="s">
        <v>244</v>
      </c>
      <c r="T45" s="192" t="s">
        <v>244</v>
      </c>
      <c r="U45" s="192" t="s">
        <v>244</v>
      </c>
      <c r="V45" s="192" t="s">
        <v>244</v>
      </c>
      <c r="W45" s="192" t="s">
        <v>244</v>
      </c>
      <c r="X45" s="192" t="s">
        <v>244</v>
      </c>
      <c r="Y45" s="192" t="s">
        <v>244</v>
      </c>
      <c r="Z45" s="192" t="s">
        <v>244</v>
      </c>
      <c r="AA45" s="192" t="s">
        <v>244</v>
      </c>
      <c r="AB45" s="192" t="s">
        <v>244</v>
      </c>
      <c r="AC45" s="192" t="s">
        <v>244</v>
      </c>
      <c r="AD45" s="192" t="s">
        <v>244</v>
      </c>
    </row>
    <row r="46" spans="1:30" s="193" customFormat="1" ht="45" customHeight="1">
      <c r="A46" s="441"/>
      <c r="B46" s="443"/>
      <c r="C46" s="191" t="s">
        <v>440</v>
      </c>
      <c r="D46" s="442" t="s">
        <v>441</v>
      </c>
      <c r="E46" s="442"/>
      <c r="F46" s="192" t="s">
        <v>244</v>
      </c>
      <c r="G46" s="192" t="s">
        <v>244</v>
      </c>
      <c r="H46" s="192" t="s">
        <v>244</v>
      </c>
      <c r="I46" s="192" t="s">
        <v>244</v>
      </c>
      <c r="J46" s="192" t="s">
        <v>244</v>
      </c>
      <c r="K46" s="192" t="s">
        <v>244</v>
      </c>
      <c r="L46" s="192" t="s">
        <v>244</v>
      </c>
      <c r="M46" s="192" t="s">
        <v>244</v>
      </c>
      <c r="N46" s="192" t="s">
        <v>244</v>
      </c>
      <c r="O46" s="192" t="s">
        <v>244</v>
      </c>
      <c r="P46" s="192" t="s">
        <v>244</v>
      </c>
      <c r="Q46" s="192" t="s">
        <v>244</v>
      </c>
      <c r="R46" s="192" t="s">
        <v>244</v>
      </c>
      <c r="S46" s="192" t="s">
        <v>244</v>
      </c>
      <c r="T46" s="192" t="s">
        <v>244</v>
      </c>
      <c r="U46" s="192" t="s">
        <v>244</v>
      </c>
      <c r="V46" s="192" t="s">
        <v>244</v>
      </c>
      <c r="W46" s="192" t="s">
        <v>244</v>
      </c>
      <c r="X46" s="192" t="s">
        <v>244</v>
      </c>
      <c r="Y46" s="192" t="s">
        <v>244</v>
      </c>
      <c r="Z46" s="192" t="s">
        <v>244</v>
      </c>
      <c r="AA46" s="192" t="s">
        <v>244</v>
      </c>
      <c r="AB46" s="192" t="s">
        <v>244</v>
      </c>
      <c r="AC46" s="192" t="s">
        <v>244</v>
      </c>
      <c r="AD46" s="192" t="s">
        <v>244</v>
      </c>
    </row>
    <row r="47" spans="1:30" s="195" customFormat="1" ht="15.75">
      <c r="A47" s="197" t="s">
        <v>446</v>
      </c>
    </row>
    <row r="48" spans="1:30" s="195" customFormat="1" ht="15.75">
      <c r="A48" s="197" t="s">
        <v>447</v>
      </c>
    </row>
    <row r="49" spans="1:1" ht="15.75">
      <c r="A49" s="197" t="s">
        <v>448</v>
      </c>
    </row>
  </sheetData>
  <mergeCells count="58">
    <mergeCell ref="B40:B46"/>
    <mergeCell ref="C40:C43"/>
    <mergeCell ref="D40:D42"/>
    <mergeCell ref="D43:E43"/>
    <mergeCell ref="C44:C45"/>
    <mergeCell ref="D44:E44"/>
    <mergeCell ref="D45:E45"/>
    <mergeCell ref="D46:E46"/>
    <mergeCell ref="B33:B39"/>
    <mergeCell ref="C33:C36"/>
    <mergeCell ref="D33:D35"/>
    <mergeCell ref="D36:E36"/>
    <mergeCell ref="C37:C38"/>
    <mergeCell ref="D37:E37"/>
    <mergeCell ref="D38:E38"/>
    <mergeCell ref="D39:E39"/>
    <mergeCell ref="B26:B32"/>
    <mergeCell ref="C26:C29"/>
    <mergeCell ref="D26:D28"/>
    <mergeCell ref="D29:E29"/>
    <mergeCell ref="C30:C31"/>
    <mergeCell ref="D30:E30"/>
    <mergeCell ref="D31:E31"/>
    <mergeCell ref="D32:E32"/>
    <mergeCell ref="D18:E18"/>
    <mergeCell ref="B19:B25"/>
    <mergeCell ref="C19:C22"/>
    <mergeCell ref="D19:D21"/>
    <mergeCell ref="D22:E22"/>
    <mergeCell ref="C23:C24"/>
    <mergeCell ref="D23:E23"/>
    <mergeCell ref="D24:E24"/>
    <mergeCell ref="D25:E25"/>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A1:AD2"/>
    <mergeCell ref="A3:A4"/>
    <mergeCell ref="B3:B4"/>
    <mergeCell ref="C3:E4"/>
    <mergeCell ref="F3:J3"/>
    <mergeCell ref="K3:O3"/>
    <mergeCell ref="P3:T3"/>
    <mergeCell ref="U3:Y3"/>
    <mergeCell ref="Z3:AD3"/>
  </mergeCells>
  <pageMargins left="0.51181102362204722" right="0.31496062992125984" top="0.74803149606299213" bottom="0.74803149606299213" header="0.31496062992125984" footer="0.31496062992125984"/>
  <pageSetup paperSize="8" scale="58"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activeCell="H10" sqref="H10"/>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447" t="s">
        <v>525</v>
      </c>
      <c r="B1" s="448"/>
      <c r="C1" s="448"/>
      <c r="D1" s="448"/>
      <c r="E1" s="448"/>
      <c r="F1" s="448"/>
      <c r="G1" s="448"/>
      <c r="H1" s="448"/>
      <c r="I1" s="448"/>
      <c r="J1" s="448"/>
      <c r="K1" s="448"/>
      <c r="L1" s="448"/>
      <c r="M1" s="448"/>
      <c r="N1" s="448"/>
      <c r="O1" s="448"/>
      <c r="P1" s="448"/>
      <c r="Q1" s="448"/>
      <c r="R1" s="449"/>
      <c r="S1" s="449"/>
    </row>
    <row r="2" spans="1:19" ht="15.75" thickBot="1"/>
    <row r="3" spans="1:19" ht="15" customHeight="1" thickBot="1">
      <c r="A3" s="450" t="s">
        <v>449</v>
      </c>
      <c r="B3" s="452" t="s">
        <v>450</v>
      </c>
      <c r="C3" s="450" t="s">
        <v>451</v>
      </c>
      <c r="D3" s="453" t="s">
        <v>452</v>
      </c>
      <c r="E3" s="453" t="s">
        <v>453</v>
      </c>
      <c r="F3" s="453" t="s">
        <v>454</v>
      </c>
      <c r="G3" s="453" t="s">
        <v>455</v>
      </c>
      <c r="H3" s="453"/>
      <c r="I3" s="453"/>
      <c r="J3" s="453"/>
      <c r="K3" s="453"/>
      <c r="L3" s="453"/>
      <c r="M3" s="453"/>
      <c r="N3" s="453"/>
      <c r="O3" s="453" t="s">
        <v>456</v>
      </c>
      <c r="P3" s="454"/>
      <c r="Q3" s="454"/>
      <c r="R3" s="453" t="s">
        <v>457</v>
      </c>
      <c r="S3" s="454"/>
    </row>
    <row r="4" spans="1:19" ht="25.5" customHeight="1" thickBot="1">
      <c r="A4" s="450"/>
      <c r="B4" s="452"/>
      <c r="C4" s="450"/>
      <c r="D4" s="453"/>
      <c r="E4" s="453"/>
      <c r="F4" s="453"/>
      <c r="G4" s="453" t="s">
        <v>458</v>
      </c>
      <c r="H4" s="453"/>
      <c r="I4" s="453" t="s">
        <v>459</v>
      </c>
      <c r="J4" s="453"/>
      <c r="K4" s="453" t="s">
        <v>460</v>
      </c>
      <c r="L4" s="453"/>
      <c r="M4" s="453" t="s">
        <v>461</v>
      </c>
      <c r="N4" s="453"/>
      <c r="O4" s="453"/>
      <c r="P4" s="454"/>
      <c r="Q4" s="454"/>
      <c r="R4" s="454"/>
      <c r="S4" s="454"/>
    </row>
    <row r="5" spans="1:19" ht="30" customHeight="1" thickBot="1">
      <c r="A5" s="451"/>
      <c r="B5" s="451"/>
      <c r="C5" s="451"/>
      <c r="D5" s="451"/>
      <c r="E5" s="451"/>
      <c r="F5" s="451"/>
      <c r="G5" s="198" t="s">
        <v>462</v>
      </c>
      <c r="H5" s="198" t="s">
        <v>463</v>
      </c>
      <c r="I5" s="198" t="s">
        <v>462</v>
      </c>
      <c r="J5" s="198" t="s">
        <v>463</v>
      </c>
      <c r="K5" s="198" t="s">
        <v>462</v>
      </c>
      <c r="L5" s="198" t="s">
        <v>463</v>
      </c>
      <c r="M5" s="198" t="s">
        <v>462</v>
      </c>
      <c r="N5" s="198" t="s">
        <v>463</v>
      </c>
      <c r="O5" s="198" t="s">
        <v>464</v>
      </c>
      <c r="P5" s="198" t="s">
        <v>462</v>
      </c>
      <c r="Q5" s="198" t="s">
        <v>465</v>
      </c>
      <c r="R5" s="198" t="s">
        <v>466</v>
      </c>
      <c r="S5" s="198" t="s">
        <v>467</v>
      </c>
    </row>
    <row r="6" spans="1:19" ht="15.75" thickBot="1">
      <c r="A6" s="199">
        <v>1</v>
      </c>
      <c r="B6" s="199">
        <v>2</v>
      </c>
      <c r="C6" s="199">
        <v>3</v>
      </c>
      <c r="D6" s="200">
        <v>4</v>
      </c>
      <c r="E6" s="200">
        <v>5</v>
      </c>
      <c r="F6" s="200">
        <v>6</v>
      </c>
      <c r="G6" s="200">
        <v>7</v>
      </c>
      <c r="H6" s="200">
        <v>8</v>
      </c>
      <c r="I6" s="200">
        <v>9</v>
      </c>
      <c r="J6" s="200">
        <v>10</v>
      </c>
      <c r="K6" s="200">
        <v>11</v>
      </c>
      <c r="L6" s="200">
        <v>12</v>
      </c>
      <c r="M6" s="200">
        <v>13</v>
      </c>
      <c r="N6" s="200">
        <v>14</v>
      </c>
      <c r="O6" s="200">
        <v>15</v>
      </c>
      <c r="P6" s="200">
        <v>16</v>
      </c>
      <c r="Q6" s="200">
        <v>17</v>
      </c>
      <c r="R6" s="200">
        <v>18</v>
      </c>
      <c r="S6" s="200">
        <v>19</v>
      </c>
    </row>
    <row r="7" spans="1:19">
      <c r="A7" s="201" t="s">
        <v>244</v>
      </c>
      <c r="B7" s="201" t="s">
        <v>244</v>
      </c>
      <c r="C7" s="201" t="s">
        <v>244</v>
      </c>
      <c r="D7" s="201" t="s">
        <v>244</v>
      </c>
      <c r="E7" s="201" t="s">
        <v>244</v>
      </c>
      <c r="F7" s="202" t="s">
        <v>427</v>
      </c>
      <c r="G7" s="203" t="s">
        <v>244</v>
      </c>
      <c r="H7" s="203" t="s">
        <v>244</v>
      </c>
      <c r="I7" s="203" t="s">
        <v>244</v>
      </c>
      <c r="J7" s="203" t="s">
        <v>244</v>
      </c>
      <c r="K7" s="203" t="s">
        <v>244</v>
      </c>
      <c r="L7" s="203" t="s">
        <v>244</v>
      </c>
      <c r="M7" s="203" t="s">
        <v>244</v>
      </c>
      <c r="N7" s="203" t="s">
        <v>244</v>
      </c>
      <c r="O7" s="203" t="s">
        <v>244</v>
      </c>
      <c r="P7" s="203" t="s">
        <v>244</v>
      </c>
      <c r="Q7" s="203" t="s">
        <v>244</v>
      </c>
      <c r="R7" s="203" t="s">
        <v>244</v>
      </c>
      <c r="S7" s="203" t="s">
        <v>244</v>
      </c>
    </row>
    <row r="8" spans="1:19">
      <c r="A8" s="201" t="s">
        <v>244</v>
      </c>
      <c r="B8" s="201" t="s">
        <v>244</v>
      </c>
      <c r="C8" s="201" t="s">
        <v>244</v>
      </c>
      <c r="D8" s="201" t="s">
        <v>244</v>
      </c>
      <c r="E8" s="201" t="s">
        <v>244</v>
      </c>
      <c r="F8" s="202" t="s">
        <v>244</v>
      </c>
      <c r="G8" s="203" t="s">
        <v>244</v>
      </c>
      <c r="H8" s="203" t="s">
        <v>244</v>
      </c>
      <c r="I8" s="203" t="s">
        <v>244</v>
      </c>
      <c r="J8" s="203" t="s">
        <v>244</v>
      </c>
      <c r="K8" s="203" t="s">
        <v>244</v>
      </c>
      <c r="L8" s="203" t="s">
        <v>244</v>
      </c>
      <c r="M8" s="203" t="s">
        <v>244</v>
      </c>
      <c r="N8" s="203" t="s">
        <v>244</v>
      </c>
      <c r="O8" s="203" t="s">
        <v>244</v>
      </c>
      <c r="P8" s="203" t="s">
        <v>244</v>
      </c>
      <c r="Q8" s="203" t="s">
        <v>244</v>
      </c>
      <c r="R8" s="203" t="s">
        <v>244</v>
      </c>
      <c r="S8" s="203" t="s">
        <v>244</v>
      </c>
    </row>
    <row r="9" spans="1:19">
      <c r="A9" s="201" t="s">
        <v>244</v>
      </c>
      <c r="B9" s="201" t="s">
        <v>244</v>
      </c>
      <c r="C9" s="201" t="s">
        <v>244</v>
      </c>
      <c r="D9" s="201" t="s">
        <v>244</v>
      </c>
      <c r="E9" s="201" t="s">
        <v>244</v>
      </c>
      <c r="F9" s="202" t="s">
        <v>244</v>
      </c>
      <c r="G9" s="203" t="s">
        <v>244</v>
      </c>
      <c r="H9" s="203" t="s">
        <v>244</v>
      </c>
      <c r="I9" s="203" t="s">
        <v>244</v>
      </c>
      <c r="J9" s="203" t="s">
        <v>244</v>
      </c>
      <c r="K9" s="203" t="s">
        <v>244</v>
      </c>
      <c r="L9" s="203" t="s">
        <v>244</v>
      </c>
      <c r="M9" s="203" t="s">
        <v>244</v>
      </c>
      <c r="N9" s="203" t="s">
        <v>244</v>
      </c>
      <c r="O9" s="203" t="s">
        <v>244</v>
      </c>
      <c r="P9" s="203" t="s">
        <v>244</v>
      </c>
      <c r="Q9" s="203" t="s">
        <v>244</v>
      </c>
      <c r="R9" s="203" t="s">
        <v>244</v>
      </c>
      <c r="S9" s="203" t="s">
        <v>244</v>
      </c>
    </row>
    <row r="10" spans="1:19">
      <c r="A10" s="201" t="s">
        <v>244</v>
      </c>
      <c r="B10" s="201" t="s">
        <v>244</v>
      </c>
      <c r="C10" s="201" t="s">
        <v>244</v>
      </c>
      <c r="D10" s="201" t="s">
        <v>244</v>
      </c>
      <c r="E10" s="201" t="s">
        <v>244</v>
      </c>
      <c r="F10" s="202" t="s">
        <v>244</v>
      </c>
      <c r="G10" s="203" t="s">
        <v>244</v>
      </c>
      <c r="H10" s="203" t="s">
        <v>244</v>
      </c>
      <c r="I10" s="203" t="s">
        <v>244</v>
      </c>
      <c r="J10" s="203" t="s">
        <v>244</v>
      </c>
      <c r="K10" s="203" t="s">
        <v>244</v>
      </c>
      <c r="L10" s="203" t="s">
        <v>244</v>
      </c>
      <c r="M10" s="203" t="s">
        <v>244</v>
      </c>
      <c r="N10" s="203" t="s">
        <v>244</v>
      </c>
      <c r="O10" s="203" t="s">
        <v>244</v>
      </c>
      <c r="P10" s="203" t="s">
        <v>244</v>
      </c>
      <c r="Q10" s="203" t="s">
        <v>244</v>
      </c>
      <c r="R10" s="203" t="s">
        <v>244</v>
      </c>
      <c r="S10" s="203" t="s">
        <v>244</v>
      </c>
    </row>
    <row r="11" spans="1:19">
      <c r="A11" s="201" t="s">
        <v>244</v>
      </c>
      <c r="B11" s="201" t="s">
        <v>244</v>
      </c>
      <c r="C11" s="201" t="s">
        <v>244</v>
      </c>
      <c r="D11" s="201" t="s">
        <v>244</v>
      </c>
      <c r="E11" s="201" t="s">
        <v>244</v>
      </c>
      <c r="F11" s="204" t="s">
        <v>428</v>
      </c>
      <c r="G11" s="203" t="s">
        <v>244</v>
      </c>
      <c r="H11" s="203" t="s">
        <v>244</v>
      </c>
      <c r="I11" s="203" t="s">
        <v>244</v>
      </c>
      <c r="J11" s="203" t="s">
        <v>244</v>
      </c>
      <c r="K11" s="203" t="s">
        <v>244</v>
      </c>
      <c r="L11" s="203" t="s">
        <v>244</v>
      </c>
      <c r="M11" s="203" t="s">
        <v>244</v>
      </c>
      <c r="N11" s="203" t="s">
        <v>244</v>
      </c>
      <c r="O11" s="203" t="s">
        <v>244</v>
      </c>
      <c r="P11" s="203" t="s">
        <v>244</v>
      </c>
      <c r="Q11" s="203" t="s">
        <v>244</v>
      </c>
      <c r="R11" s="203" t="s">
        <v>244</v>
      </c>
      <c r="S11" s="203" t="s">
        <v>244</v>
      </c>
    </row>
    <row r="12" spans="1:19">
      <c r="A12" s="201" t="s">
        <v>244</v>
      </c>
      <c r="B12" s="201" t="s">
        <v>244</v>
      </c>
      <c r="C12" s="201" t="s">
        <v>244</v>
      </c>
      <c r="D12" s="201" t="s">
        <v>244</v>
      </c>
      <c r="E12" s="201" t="s">
        <v>244</v>
      </c>
      <c r="F12" s="202" t="s">
        <v>244</v>
      </c>
      <c r="G12" s="203" t="s">
        <v>244</v>
      </c>
      <c r="H12" s="203" t="s">
        <v>244</v>
      </c>
      <c r="I12" s="203" t="s">
        <v>244</v>
      </c>
      <c r="J12" s="203" t="s">
        <v>244</v>
      </c>
      <c r="K12" s="203" t="s">
        <v>244</v>
      </c>
      <c r="L12" s="203" t="s">
        <v>244</v>
      </c>
      <c r="M12" s="203" t="s">
        <v>244</v>
      </c>
      <c r="N12" s="203" t="s">
        <v>244</v>
      </c>
      <c r="O12" s="203" t="s">
        <v>244</v>
      </c>
      <c r="P12" s="203" t="s">
        <v>244</v>
      </c>
      <c r="Q12" s="203" t="s">
        <v>244</v>
      </c>
      <c r="R12" s="203" t="s">
        <v>244</v>
      </c>
      <c r="S12" s="203" t="s">
        <v>244</v>
      </c>
    </row>
    <row r="13" spans="1:19">
      <c r="A13" s="201" t="s">
        <v>244</v>
      </c>
      <c r="B13" s="201" t="s">
        <v>244</v>
      </c>
      <c r="C13" s="201" t="s">
        <v>244</v>
      </c>
      <c r="D13" s="201" t="s">
        <v>244</v>
      </c>
      <c r="E13" s="201" t="s">
        <v>244</v>
      </c>
      <c r="F13" s="202" t="s">
        <v>244</v>
      </c>
      <c r="G13" s="203" t="s">
        <v>244</v>
      </c>
      <c r="H13" s="203" t="s">
        <v>244</v>
      </c>
      <c r="I13" s="203" t="s">
        <v>244</v>
      </c>
      <c r="J13" s="203" t="s">
        <v>244</v>
      </c>
      <c r="K13" s="203" t="s">
        <v>244</v>
      </c>
      <c r="L13" s="203" t="s">
        <v>244</v>
      </c>
      <c r="M13" s="203" t="s">
        <v>244</v>
      </c>
      <c r="N13" s="203" t="s">
        <v>244</v>
      </c>
      <c r="O13" s="203" t="s">
        <v>244</v>
      </c>
      <c r="P13" s="203" t="s">
        <v>244</v>
      </c>
      <c r="Q13" s="203" t="s">
        <v>244</v>
      </c>
      <c r="R13" s="203" t="s">
        <v>244</v>
      </c>
      <c r="S13" s="203" t="s">
        <v>244</v>
      </c>
    </row>
    <row r="14" spans="1:19">
      <c r="A14" s="201" t="s">
        <v>244</v>
      </c>
      <c r="B14" s="201" t="s">
        <v>244</v>
      </c>
      <c r="C14" s="201" t="s">
        <v>244</v>
      </c>
      <c r="D14" s="201" t="s">
        <v>244</v>
      </c>
      <c r="E14" s="201" t="s">
        <v>244</v>
      </c>
      <c r="F14" s="202" t="s">
        <v>244</v>
      </c>
      <c r="G14" s="203" t="s">
        <v>244</v>
      </c>
      <c r="H14" s="203" t="s">
        <v>244</v>
      </c>
      <c r="I14" s="203" t="s">
        <v>244</v>
      </c>
      <c r="J14" s="203" t="s">
        <v>244</v>
      </c>
      <c r="K14" s="203" t="s">
        <v>244</v>
      </c>
      <c r="L14" s="203" t="s">
        <v>244</v>
      </c>
      <c r="M14" s="203" t="s">
        <v>244</v>
      </c>
      <c r="N14" s="203" t="s">
        <v>244</v>
      </c>
      <c r="O14" s="203" t="s">
        <v>244</v>
      </c>
      <c r="P14" s="203" t="s">
        <v>244</v>
      </c>
      <c r="Q14" s="203" t="s">
        <v>244</v>
      </c>
      <c r="R14" s="203" t="s">
        <v>244</v>
      </c>
      <c r="S14" s="203" t="s">
        <v>244</v>
      </c>
    </row>
    <row r="15" spans="1:19">
      <c r="A15" s="201" t="s">
        <v>244</v>
      </c>
      <c r="B15" s="201" t="s">
        <v>244</v>
      </c>
      <c r="C15" s="201" t="s">
        <v>244</v>
      </c>
      <c r="D15" s="201" t="s">
        <v>244</v>
      </c>
      <c r="E15" s="201" t="s">
        <v>244</v>
      </c>
      <c r="F15" s="204" t="s">
        <v>429</v>
      </c>
      <c r="G15" s="203" t="s">
        <v>244</v>
      </c>
      <c r="H15" s="203" t="s">
        <v>244</v>
      </c>
      <c r="I15" s="203" t="s">
        <v>244</v>
      </c>
      <c r="J15" s="203" t="s">
        <v>244</v>
      </c>
      <c r="K15" s="203" t="s">
        <v>244</v>
      </c>
      <c r="L15" s="203" t="s">
        <v>244</v>
      </c>
      <c r="M15" s="203" t="s">
        <v>244</v>
      </c>
      <c r="N15" s="203" t="s">
        <v>244</v>
      </c>
      <c r="O15" s="203" t="s">
        <v>244</v>
      </c>
      <c r="P15" s="203" t="s">
        <v>244</v>
      </c>
      <c r="Q15" s="203" t="s">
        <v>244</v>
      </c>
      <c r="R15" s="203" t="s">
        <v>244</v>
      </c>
      <c r="S15" s="203" t="s">
        <v>244</v>
      </c>
    </row>
    <row r="16" spans="1:19">
      <c r="A16" s="201" t="s">
        <v>244</v>
      </c>
      <c r="B16" s="201" t="s">
        <v>244</v>
      </c>
      <c r="C16" s="201" t="s">
        <v>244</v>
      </c>
      <c r="D16" s="201" t="s">
        <v>244</v>
      </c>
      <c r="E16" s="201" t="s">
        <v>244</v>
      </c>
      <c r="F16" s="202" t="s">
        <v>244</v>
      </c>
      <c r="G16" s="203" t="s">
        <v>244</v>
      </c>
      <c r="H16" s="203" t="s">
        <v>244</v>
      </c>
      <c r="I16" s="203" t="s">
        <v>244</v>
      </c>
      <c r="J16" s="203" t="s">
        <v>244</v>
      </c>
      <c r="K16" s="203" t="s">
        <v>244</v>
      </c>
      <c r="L16" s="203" t="s">
        <v>244</v>
      </c>
      <c r="M16" s="203" t="s">
        <v>244</v>
      </c>
      <c r="N16" s="203" t="s">
        <v>244</v>
      </c>
      <c r="O16" s="203" t="s">
        <v>244</v>
      </c>
      <c r="P16" s="203" t="s">
        <v>244</v>
      </c>
      <c r="Q16" s="203" t="s">
        <v>244</v>
      </c>
      <c r="R16" s="203" t="s">
        <v>244</v>
      </c>
      <c r="S16" s="203" t="s">
        <v>244</v>
      </c>
    </row>
    <row r="17" spans="1:19">
      <c r="A17" s="201" t="s">
        <v>244</v>
      </c>
      <c r="B17" s="201" t="s">
        <v>244</v>
      </c>
      <c r="C17" s="201" t="s">
        <v>244</v>
      </c>
      <c r="D17" s="201" t="s">
        <v>244</v>
      </c>
      <c r="E17" s="201" t="s">
        <v>244</v>
      </c>
      <c r="F17" s="202" t="s">
        <v>244</v>
      </c>
      <c r="G17" s="203" t="s">
        <v>244</v>
      </c>
      <c r="H17" s="203" t="s">
        <v>244</v>
      </c>
      <c r="I17" s="203" t="s">
        <v>244</v>
      </c>
      <c r="J17" s="203" t="s">
        <v>244</v>
      </c>
      <c r="K17" s="203" t="s">
        <v>244</v>
      </c>
      <c r="L17" s="203" t="s">
        <v>244</v>
      </c>
      <c r="M17" s="203" t="s">
        <v>244</v>
      </c>
      <c r="N17" s="203" t="s">
        <v>244</v>
      </c>
      <c r="O17" s="203" t="s">
        <v>244</v>
      </c>
      <c r="P17" s="203" t="s">
        <v>244</v>
      </c>
      <c r="Q17" s="203" t="s">
        <v>244</v>
      </c>
      <c r="R17" s="203" t="s">
        <v>244</v>
      </c>
      <c r="S17" s="203" t="s">
        <v>244</v>
      </c>
    </row>
    <row r="18" spans="1:19">
      <c r="A18" s="201" t="s">
        <v>244</v>
      </c>
      <c r="B18" s="201" t="s">
        <v>244</v>
      </c>
      <c r="C18" s="201" t="s">
        <v>244</v>
      </c>
      <c r="D18" s="201" t="s">
        <v>244</v>
      </c>
      <c r="E18" s="201" t="s">
        <v>244</v>
      </c>
      <c r="F18" s="202" t="s">
        <v>244</v>
      </c>
      <c r="G18" s="203" t="s">
        <v>244</v>
      </c>
      <c r="H18" s="203" t="s">
        <v>244</v>
      </c>
      <c r="I18" s="203" t="s">
        <v>244</v>
      </c>
      <c r="J18" s="203" t="s">
        <v>244</v>
      </c>
      <c r="K18" s="203" t="s">
        <v>244</v>
      </c>
      <c r="L18" s="203" t="s">
        <v>244</v>
      </c>
      <c r="M18" s="203" t="s">
        <v>244</v>
      </c>
      <c r="N18" s="203" t="s">
        <v>244</v>
      </c>
      <c r="O18" s="203" t="s">
        <v>244</v>
      </c>
      <c r="P18" s="203" t="s">
        <v>244</v>
      </c>
      <c r="Q18" s="203" t="s">
        <v>244</v>
      </c>
      <c r="R18" s="203" t="s">
        <v>244</v>
      </c>
      <c r="S18" s="203" t="s">
        <v>244</v>
      </c>
    </row>
    <row r="19" spans="1:19">
      <c r="A19" s="201" t="s">
        <v>244</v>
      </c>
      <c r="B19" s="201" t="s">
        <v>244</v>
      </c>
      <c r="C19" s="201" t="s">
        <v>244</v>
      </c>
      <c r="D19" s="201" t="s">
        <v>244</v>
      </c>
      <c r="E19" s="201" t="s">
        <v>244</v>
      </c>
      <c r="F19" s="204" t="s">
        <v>430</v>
      </c>
      <c r="G19" s="203" t="s">
        <v>244</v>
      </c>
      <c r="H19" s="203" t="s">
        <v>244</v>
      </c>
      <c r="I19" s="203" t="s">
        <v>244</v>
      </c>
      <c r="J19" s="203" t="s">
        <v>244</v>
      </c>
      <c r="K19" s="203" t="s">
        <v>244</v>
      </c>
      <c r="L19" s="203" t="s">
        <v>244</v>
      </c>
      <c r="M19" s="203" t="s">
        <v>244</v>
      </c>
      <c r="N19" s="203" t="s">
        <v>244</v>
      </c>
      <c r="O19" s="203" t="s">
        <v>244</v>
      </c>
      <c r="P19" s="203" t="s">
        <v>244</v>
      </c>
      <c r="Q19" s="203" t="s">
        <v>244</v>
      </c>
      <c r="R19" s="203" t="s">
        <v>244</v>
      </c>
      <c r="S19" s="203" t="s">
        <v>244</v>
      </c>
    </row>
    <row r="20" spans="1:19">
      <c r="A20" s="201" t="s">
        <v>244</v>
      </c>
      <c r="B20" s="201" t="s">
        <v>244</v>
      </c>
      <c r="C20" s="201" t="s">
        <v>244</v>
      </c>
      <c r="D20" s="201" t="s">
        <v>244</v>
      </c>
      <c r="E20" s="201" t="s">
        <v>244</v>
      </c>
      <c r="F20" s="202" t="s">
        <v>244</v>
      </c>
      <c r="G20" s="203" t="s">
        <v>244</v>
      </c>
      <c r="H20" s="203" t="s">
        <v>244</v>
      </c>
      <c r="I20" s="203" t="s">
        <v>244</v>
      </c>
      <c r="J20" s="203" t="s">
        <v>244</v>
      </c>
      <c r="K20" s="203" t="s">
        <v>244</v>
      </c>
      <c r="L20" s="203" t="s">
        <v>244</v>
      </c>
      <c r="M20" s="203" t="s">
        <v>244</v>
      </c>
      <c r="N20" s="203" t="s">
        <v>244</v>
      </c>
      <c r="O20" s="203" t="s">
        <v>244</v>
      </c>
      <c r="P20" s="203" t="s">
        <v>244</v>
      </c>
      <c r="Q20" s="203" t="s">
        <v>244</v>
      </c>
      <c r="R20" s="203" t="s">
        <v>244</v>
      </c>
      <c r="S20" s="203" t="s">
        <v>244</v>
      </c>
    </row>
    <row r="21" spans="1:19">
      <c r="A21" s="201" t="s">
        <v>244</v>
      </c>
      <c r="B21" s="201" t="s">
        <v>244</v>
      </c>
      <c r="C21" s="201" t="s">
        <v>244</v>
      </c>
      <c r="D21" s="201" t="s">
        <v>244</v>
      </c>
      <c r="E21" s="201" t="s">
        <v>244</v>
      </c>
      <c r="F21" s="202" t="s">
        <v>244</v>
      </c>
      <c r="G21" s="203" t="s">
        <v>244</v>
      </c>
      <c r="H21" s="203" t="s">
        <v>244</v>
      </c>
      <c r="I21" s="203" t="s">
        <v>244</v>
      </c>
      <c r="J21" s="203" t="s">
        <v>244</v>
      </c>
      <c r="K21" s="203" t="s">
        <v>244</v>
      </c>
      <c r="L21" s="203" t="s">
        <v>244</v>
      </c>
      <c r="M21" s="203" t="s">
        <v>244</v>
      </c>
      <c r="N21" s="203" t="s">
        <v>244</v>
      </c>
      <c r="O21" s="203" t="s">
        <v>244</v>
      </c>
      <c r="P21" s="203" t="s">
        <v>244</v>
      </c>
      <c r="Q21" s="203" t="s">
        <v>244</v>
      </c>
      <c r="R21" s="203" t="s">
        <v>244</v>
      </c>
      <c r="S21" s="203" t="s">
        <v>244</v>
      </c>
    </row>
    <row r="22" spans="1:19" ht="15.75" thickBot="1">
      <c r="A22" s="201" t="s">
        <v>244</v>
      </c>
      <c r="B22" s="201" t="s">
        <v>244</v>
      </c>
      <c r="C22" s="201" t="s">
        <v>244</v>
      </c>
      <c r="D22" s="201" t="s">
        <v>244</v>
      </c>
      <c r="E22" s="201" t="s">
        <v>244</v>
      </c>
      <c r="F22" s="202" t="s">
        <v>244</v>
      </c>
      <c r="G22" s="203" t="s">
        <v>244</v>
      </c>
      <c r="H22" s="203" t="s">
        <v>244</v>
      </c>
      <c r="I22" s="203" t="s">
        <v>244</v>
      </c>
      <c r="J22" s="203" t="s">
        <v>244</v>
      </c>
      <c r="K22" s="203" t="s">
        <v>244</v>
      </c>
      <c r="L22" s="203" t="s">
        <v>244</v>
      </c>
      <c r="M22" s="203" t="s">
        <v>244</v>
      </c>
      <c r="N22" s="203" t="s">
        <v>244</v>
      </c>
      <c r="O22" s="203" t="s">
        <v>244</v>
      </c>
      <c r="P22" s="203" t="s">
        <v>244</v>
      </c>
      <c r="Q22" s="203" t="s">
        <v>244</v>
      </c>
      <c r="R22" s="203" t="s">
        <v>244</v>
      </c>
      <c r="S22" s="203" t="s">
        <v>244</v>
      </c>
    </row>
    <row r="23" spans="1:19" ht="15.75" thickBot="1">
      <c r="A23" s="458" t="s">
        <v>468</v>
      </c>
      <c r="B23" s="459"/>
      <c r="C23" s="460"/>
      <c r="D23" s="461"/>
      <c r="E23" s="462"/>
      <c r="F23" s="463"/>
      <c r="G23" s="203" t="s">
        <v>244</v>
      </c>
      <c r="H23" s="203" t="s">
        <v>244</v>
      </c>
      <c r="I23" s="203" t="s">
        <v>244</v>
      </c>
      <c r="J23" s="203" t="s">
        <v>244</v>
      </c>
      <c r="K23" s="203" t="s">
        <v>244</v>
      </c>
      <c r="L23" s="203" t="s">
        <v>244</v>
      </c>
      <c r="M23" s="203" t="s">
        <v>244</v>
      </c>
      <c r="N23" s="203" t="s">
        <v>244</v>
      </c>
      <c r="O23" s="203" t="s">
        <v>244</v>
      </c>
      <c r="P23" s="203" t="s">
        <v>244</v>
      </c>
      <c r="Q23" s="203" t="s">
        <v>244</v>
      </c>
      <c r="R23" s="203" t="s">
        <v>244</v>
      </c>
      <c r="S23" s="203" t="s">
        <v>244</v>
      </c>
    </row>
    <row r="25" spans="1:19" ht="47.25" customHeight="1">
      <c r="A25" s="455" t="s">
        <v>469</v>
      </c>
      <c r="B25" s="456"/>
      <c r="C25" s="456"/>
      <c r="D25" s="456"/>
      <c r="E25" s="456"/>
      <c r="F25" s="456"/>
      <c r="G25" s="456"/>
      <c r="H25" s="456"/>
      <c r="I25" s="456"/>
      <c r="J25" s="456"/>
      <c r="K25" s="456"/>
      <c r="L25" s="456"/>
      <c r="M25" s="457"/>
    </row>
    <row r="26" spans="1:19" ht="15.75">
      <c r="A26" s="205" t="s">
        <v>470</v>
      </c>
      <c r="B26" s="206"/>
      <c r="C26" s="206"/>
      <c r="D26" s="206"/>
      <c r="E26" s="206"/>
      <c r="F26" s="206"/>
      <c r="G26" s="206"/>
      <c r="H26" s="206"/>
      <c r="I26" s="206"/>
      <c r="J26" s="206"/>
      <c r="K26" s="206"/>
      <c r="L26" s="206"/>
      <c r="M26" s="206"/>
    </row>
    <row r="27" spans="1:19" ht="15.75">
      <c r="A27" s="205" t="s">
        <v>471</v>
      </c>
      <c r="B27" s="206"/>
      <c r="C27" s="206"/>
      <c r="D27" s="206"/>
      <c r="E27" s="206"/>
      <c r="F27" s="206"/>
      <c r="G27" s="206"/>
      <c r="H27" s="206"/>
      <c r="I27" s="206"/>
      <c r="J27" s="206"/>
      <c r="K27" s="206"/>
      <c r="L27" s="206"/>
      <c r="M27" s="206"/>
    </row>
  </sheetData>
  <mergeCells count="17">
    <mergeCell ref="A25:M25"/>
    <mergeCell ref="G4:H4"/>
    <mergeCell ref="I4:J4"/>
    <mergeCell ref="K4:L4"/>
    <mergeCell ref="M4:N4"/>
    <mergeCell ref="A23:C23"/>
    <mergeCell ref="D23:F23"/>
    <mergeCell ref="A1:S1"/>
    <mergeCell ref="A3:A5"/>
    <mergeCell ref="B3:B5"/>
    <mergeCell ref="C3:C5"/>
    <mergeCell ref="D3:D5"/>
    <mergeCell ref="E3:E5"/>
    <mergeCell ref="F3:F5"/>
    <mergeCell ref="G3:N3"/>
    <mergeCell ref="O3:Q4"/>
    <mergeCell ref="R3:S4"/>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7"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63"/>
  <sheetViews>
    <sheetView view="pageBreakPreview" zoomScale="55" zoomScaleNormal="70" zoomScaleSheetLayoutView="55" workbookViewId="0">
      <selection activeCell="A19" sqref="A19"/>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row>
    <row r="2" spans="1:28" s="10" customFormat="1" ht="16.5">
      <c r="A2" s="72"/>
      <c r="B2" s="73"/>
      <c r="C2" s="73"/>
      <c r="D2" s="73"/>
      <c r="E2" s="73"/>
      <c r="F2" s="73"/>
      <c r="G2" s="73"/>
      <c r="H2" s="73"/>
      <c r="I2" s="73"/>
      <c r="J2" s="73"/>
      <c r="K2" s="73"/>
      <c r="L2" s="73"/>
      <c r="M2" s="73"/>
      <c r="N2" s="73"/>
      <c r="O2" s="73"/>
      <c r="P2" s="73"/>
      <c r="Q2" s="73"/>
      <c r="R2" s="73"/>
      <c r="S2" s="73"/>
    </row>
    <row r="3" spans="1:28" s="10" customFormat="1" ht="18.75">
      <c r="A3" s="323" t="s">
        <v>9</v>
      </c>
      <c r="B3" s="323"/>
      <c r="C3" s="323"/>
      <c r="D3" s="323"/>
      <c r="E3" s="323"/>
      <c r="F3" s="323"/>
      <c r="G3" s="323"/>
      <c r="H3" s="323"/>
      <c r="I3" s="323"/>
      <c r="J3" s="323"/>
      <c r="K3" s="323"/>
      <c r="L3" s="323"/>
      <c r="M3" s="323"/>
      <c r="N3" s="323"/>
      <c r="O3" s="323"/>
      <c r="P3" s="323"/>
      <c r="Q3" s="323"/>
      <c r="R3" s="323"/>
      <c r="S3" s="323"/>
      <c r="T3" s="11"/>
      <c r="U3" s="11"/>
      <c r="V3" s="11"/>
      <c r="W3" s="11"/>
      <c r="X3" s="11"/>
      <c r="Y3" s="11"/>
      <c r="Z3" s="11"/>
      <c r="AA3" s="11"/>
      <c r="AB3" s="11"/>
    </row>
    <row r="4" spans="1:28" s="10" customFormat="1" ht="18.75">
      <c r="A4" s="323"/>
      <c r="B4" s="323"/>
      <c r="C4" s="323"/>
      <c r="D4" s="323"/>
      <c r="E4" s="323"/>
      <c r="F4" s="323"/>
      <c r="G4" s="323"/>
      <c r="H4" s="323"/>
      <c r="I4" s="323"/>
      <c r="J4" s="323"/>
      <c r="K4" s="323"/>
      <c r="L4" s="323"/>
      <c r="M4" s="323"/>
      <c r="N4" s="323"/>
      <c r="O4" s="323"/>
      <c r="P4" s="323"/>
      <c r="Q4" s="323"/>
      <c r="R4" s="323"/>
      <c r="S4" s="323"/>
      <c r="T4" s="11"/>
      <c r="U4" s="11"/>
      <c r="V4" s="11"/>
      <c r="W4" s="11"/>
      <c r="X4" s="11"/>
      <c r="Y4" s="11"/>
      <c r="Z4" s="11"/>
      <c r="AA4" s="11"/>
      <c r="AB4" s="11"/>
    </row>
    <row r="5" spans="1:28" s="10" customFormat="1" ht="18.75">
      <c r="A5" s="33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32"/>
      <c r="C5" s="332"/>
      <c r="D5" s="332"/>
      <c r="E5" s="332"/>
      <c r="F5" s="332"/>
      <c r="G5" s="332"/>
      <c r="H5" s="332"/>
      <c r="I5" s="332"/>
      <c r="J5" s="332"/>
      <c r="K5" s="332"/>
      <c r="L5" s="332"/>
      <c r="M5" s="332"/>
      <c r="N5" s="332"/>
      <c r="O5" s="332"/>
      <c r="P5" s="332"/>
      <c r="Q5" s="332"/>
      <c r="R5" s="332"/>
      <c r="S5" s="332"/>
      <c r="T5" s="11"/>
      <c r="U5" s="11"/>
      <c r="V5" s="11"/>
      <c r="W5" s="11"/>
      <c r="X5" s="11"/>
      <c r="Y5" s="11"/>
      <c r="Z5" s="11"/>
      <c r="AA5" s="11"/>
      <c r="AB5" s="11"/>
    </row>
    <row r="6" spans="1:28" s="10" customFormat="1" ht="18.75">
      <c r="A6" s="321" t="s">
        <v>8</v>
      </c>
      <c r="B6" s="321"/>
      <c r="C6" s="321"/>
      <c r="D6" s="321"/>
      <c r="E6" s="321"/>
      <c r="F6" s="321"/>
      <c r="G6" s="321"/>
      <c r="H6" s="321"/>
      <c r="I6" s="321"/>
      <c r="J6" s="321"/>
      <c r="K6" s="321"/>
      <c r="L6" s="321"/>
      <c r="M6" s="321"/>
      <c r="N6" s="321"/>
      <c r="O6" s="321"/>
      <c r="P6" s="321"/>
      <c r="Q6" s="321"/>
      <c r="R6" s="321"/>
      <c r="S6" s="321"/>
      <c r="T6" s="11"/>
      <c r="U6" s="11"/>
      <c r="V6" s="11"/>
      <c r="W6" s="11"/>
      <c r="X6" s="11"/>
      <c r="Y6" s="11"/>
      <c r="Z6" s="11"/>
      <c r="AA6" s="11"/>
      <c r="AB6" s="11"/>
    </row>
    <row r="7" spans="1:28" s="10" customFormat="1" ht="18.75">
      <c r="A7" s="323"/>
      <c r="B7" s="323"/>
      <c r="C7" s="323"/>
      <c r="D7" s="323"/>
      <c r="E7" s="323"/>
      <c r="F7" s="323"/>
      <c r="G7" s="323"/>
      <c r="H7" s="323"/>
      <c r="I7" s="323"/>
      <c r="J7" s="323"/>
      <c r="K7" s="323"/>
      <c r="L7" s="323"/>
      <c r="M7" s="323"/>
      <c r="N7" s="323"/>
      <c r="O7" s="323"/>
      <c r="P7" s="323"/>
      <c r="Q7" s="323"/>
      <c r="R7" s="323"/>
      <c r="S7" s="323"/>
      <c r="T7" s="11"/>
      <c r="U7" s="11"/>
      <c r="V7" s="11"/>
      <c r="W7" s="11"/>
      <c r="X7" s="11"/>
      <c r="Y7" s="11"/>
      <c r="Z7" s="11"/>
      <c r="AA7" s="11"/>
      <c r="AB7" s="11"/>
    </row>
    <row r="8" spans="1:28" s="10" customFormat="1" ht="18.75">
      <c r="A8" s="332" t="str">
        <f>' 1. паспорт местополож'!A8:C8</f>
        <v>J_ДВОСТ-273</v>
      </c>
      <c r="B8" s="332"/>
      <c r="C8" s="332"/>
      <c r="D8" s="332"/>
      <c r="E8" s="332"/>
      <c r="F8" s="332"/>
      <c r="G8" s="332"/>
      <c r="H8" s="332"/>
      <c r="I8" s="332"/>
      <c r="J8" s="332"/>
      <c r="K8" s="332"/>
      <c r="L8" s="332"/>
      <c r="M8" s="332"/>
      <c r="N8" s="332"/>
      <c r="O8" s="332"/>
      <c r="P8" s="332"/>
      <c r="Q8" s="332"/>
      <c r="R8" s="332"/>
      <c r="S8" s="332"/>
      <c r="T8" s="11"/>
      <c r="U8" s="11"/>
      <c r="V8" s="11"/>
      <c r="W8" s="11"/>
      <c r="X8" s="11"/>
      <c r="Y8" s="11"/>
      <c r="Z8" s="11"/>
      <c r="AA8" s="11"/>
      <c r="AB8" s="11"/>
    </row>
    <row r="9" spans="1:28" s="10" customFormat="1" ht="18.75">
      <c r="A9" s="321" t="s">
        <v>7</v>
      </c>
      <c r="B9" s="321"/>
      <c r="C9" s="321"/>
      <c r="D9" s="321"/>
      <c r="E9" s="321"/>
      <c r="F9" s="321"/>
      <c r="G9" s="321"/>
      <c r="H9" s="321"/>
      <c r="I9" s="321"/>
      <c r="J9" s="321"/>
      <c r="K9" s="321"/>
      <c r="L9" s="321"/>
      <c r="M9" s="321"/>
      <c r="N9" s="321"/>
      <c r="O9" s="321"/>
      <c r="P9" s="321"/>
      <c r="Q9" s="321"/>
      <c r="R9" s="321"/>
      <c r="S9" s="321"/>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332" t="str">
        <f>' 1. паспорт местополож'!A11:C11</f>
        <v>Техническое перевооружение объекта  "Кабельная линия -6кВ фидер 8" П-41- оп.1 в сторону ТП-13</v>
      </c>
      <c r="B11" s="332"/>
      <c r="C11" s="332"/>
      <c r="D11" s="332"/>
      <c r="E11" s="332"/>
      <c r="F11" s="332"/>
      <c r="G11" s="332"/>
      <c r="H11" s="332"/>
      <c r="I11" s="332"/>
      <c r="J11" s="332"/>
      <c r="K11" s="332"/>
      <c r="L11" s="332"/>
      <c r="M11" s="332"/>
      <c r="N11" s="332"/>
      <c r="O11" s="332"/>
      <c r="P11" s="332"/>
      <c r="Q11" s="332"/>
      <c r="R11" s="332"/>
      <c r="S11" s="332"/>
      <c r="T11" s="6"/>
      <c r="U11" s="6"/>
      <c r="V11" s="6"/>
      <c r="W11" s="6"/>
      <c r="X11" s="6"/>
      <c r="Y11" s="6"/>
      <c r="Z11" s="6"/>
      <c r="AA11" s="6"/>
      <c r="AB11" s="6"/>
    </row>
    <row r="12" spans="1:28" s="2" customFormat="1" ht="15" customHeight="1">
      <c r="A12" s="321" t="s">
        <v>5</v>
      </c>
      <c r="B12" s="321"/>
      <c r="C12" s="321"/>
      <c r="D12" s="321"/>
      <c r="E12" s="321"/>
      <c r="F12" s="321"/>
      <c r="G12" s="321"/>
      <c r="H12" s="321"/>
      <c r="I12" s="321"/>
      <c r="J12" s="321"/>
      <c r="K12" s="321"/>
      <c r="L12" s="321"/>
      <c r="M12" s="321"/>
      <c r="N12" s="321"/>
      <c r="O12" s="321"/>
      <c r="P12" s="321"/>
      <c r="Q12" s="321"/>
      <c r="R12" s="321"/>
      <c r="S12" s="321"/>
      <c r="T12" s="4"/>
      <c r="U12" s="4"/>
      <c r="V12" s="4"/>
      <c r="W12" s="4"/>
      <c r="X12" s="4"/>
      <c r="Y12" s="4"/>
      <c r="Z12" s="4"/>
      <c r="AA12" s="4"/>
      <c r="AB12" s="4"/>
    </row>
    <row r="13" spans="1:28" s="2" customFormat="1" ht="15" customHeight="1">
      <c r="A13" s="321"/>
      <c r="B13" s="321"/>
      <c r="C13" s="321"/>
      <c r="D13" s="321"/>
      <c r="E13" s="321"/>
      <c r="F13" s="321"/>
      <c r="G13" s="321"/>
      <c r="H13" s="321"/>
      <c r="I13" s="321"/>
      <c r="J13" s="321"/>
      <c r="K13" s="321"/>
      <c r="L13" s="321"/>
      <c r="M13" s="321"/>
      <c r="N13" s="321"/>
      <c r="O13" s="321"/>
      <c r="P13" s="321"/>
      <c r="Q13" s="321"/>
      <c r="R13" s="321"/>
      <c r="S13" s="321"/>
      <c r="T13" s="3"/>
      <c r="U13" s="3"/>
      <c r="V13" s="3"/>
      <c r="W13" s="3"/>
      <c r="X13" s="3"/>
      <c r="Y13" s="3"/>
    </row>
    <row r="14" spans="1:28" s="2" customFormat="1" ht="43.5" customHeight="1">
      <c r="A14" s="322" t="s">
        <v>195</v>
      </c>
      <c r="B14" s="322"/>
      <c r="C14" s="322"/>
      <c r="D14" s="322"/>
      <c r="E14" s="322"/>
      <c r="F14" s="322"/>
      <c r="G14" s="322"/>
      <c r="H14" s="322"/>
      <c r="I14" s="322"/>
      <c r="J14" s="322"/>
      <c r="K14" s="322"/>
      <c r="L14" s="322"/>
      <c r="M14" s="322"/>
      <c r="N14" s="322"/>
      <c r="O14" s="322"/>
      <c r="P14" s="322"/>
      <c r="Q14" s="322"/>
      <c r="R14" s="322"/>
      <c r="S14" s="322"/>
      <c r="T14" s="5"/>
      <c r="U14" s="5"/>
      <c r="V14" s="5"/>
      <c r="W14" s="5"/>
      <c r="X14" s="5"/>
      <c r="Y14" s="5"/>
      <c r="Z14" s="5"/>
      <c r="AA14" s="5"/>
      <c r="AB14" s="5"/>
    </row>
    <row r="15" spans="1:28" s="2" customFormat="1" ht="15" customHeight="1">
      <c r="A15" s="331"/>
      <c r="B15" s="331"/>
      <c r="C15" s="331"/>
      <c r="D15" s="331"/>
      <c r="E15" s="331"/>
      <c r="F15" s="331"/>
      <c r="G15" s="331"/>
      <c r="H15" s="331"/>
      <c r="I15" s="331"/>
      <c r="J15" s="331"/>
      <c r="K15" s="331"/>
      <c r="L15" s="331"/>
      <c r="M15" s="331"/>
      <c r="N15" s="331"/>
      <c r="O15" s="331"/>
      <c r="P15" s="331"/>
      <c r="Q15" s="331"/>
      <c r="R15" s="331"/>
      <c r="S15" s="331"/>
      <c r="T15" s="3"/>
      <c r="U15" s="3"/>
      <c r="V15" s="3"/>
      <c r="W15" s="3"/>
      <c r="X15" s="3"/>
      <c r="Y15" s="3"/>
    </row>
    <row r="16" spans="1:28" s="2" customFormat="1" ht="78" customHeight="1">
      <c r="A16" s="328" t="s">
        <v>4</v>
      </c>
      <c r="B16" s="327" t="s">
        <v>55</v>
      </c>
      <c r="C16" s="329" t="s">
        <v>142</v>
      </c>
      <c r="D16" s="327" t="s">
        <v>141</v>
      </c>
      <c r="E16" s="327" t="s">
        <v>54</v>
      </c>
      <c r="F16" s="327" t="s">
        <v>53</v>
      </c>
      <c r="G16" s="327" t="s">
        <v>137</v>
      </c>
      <c r="H16" s="327" t="s">
        <v>52</v>
      </c>
      <c r="I16" s="327" t="s">
        <v>51</v>
      </c>
      <c r="J16" s="327" t="s">
        <v>50</v>
      </c>
      <c r="K16" s="327" t="s">
        <v>49</v>
      </c>
      <c r="L16" s="327" t="s">
        <v>48</v>
      </c>
      <c r="M16" s="327" t="s">
        <v>47</v>
      </c>
      <c r="N16" s="327" t="s">
        <v>46</v>
      </c>
      <c r="O16" s="327" t="s">
        <v>45</v>
      </c>
      <c r="P16" s="327" t="s">
        <v>44</v>
      </c>
      <c r="Q16" s="327" t="s">
        <v>140</v>
      </c>
      <c r="R16" s="327"/>
      <c r="S16" s="327" t="s">
        <v>189</v>
      </c>
      <c r="T16" s="3"/>
      <c r="U16" s="3"/>
      <c r="V16" s="3"/>
      <c r="W16" s="3"/>
      <c r="X16" s="3"/>
      <c r="Y16" s="3"/>
    </row>
    <row r="17" spans="1:28" s="2" customFormat="1" ht="256.5" customHeight="1">
      <c r="A17" s="328"/>
      <c r="B17" s="327"/>
      <c r="C17" s="330"/>
      <c r="D17" s="327"/>
      <c r="E17" s="327"/>
      <c r="F17" s="327"/>
      <c r="G17" s="327"/>
      <c r="H17" s="327"/>
      <c r="I17" s="327"/>
      <c r="J17" s="327"/>
      <c r="K17" s="327"/>
      <c r="L17" s="327"/>
      <c r="M17" s="327"/>
      <c r="N17" s="327"/>
      <c r="O17" s="327"/>
      <c r="P17" s="327"/>
      <c r="Q17" s="78" t="s">
        <v>138</v>
      </c>
      <c r="R17" s="79" t="s">
        <v>139</v>
      </c>
      <c r="S17" s="327"/>
      <c r="T17" s="18"/>
      <c r="U17" s="18"/>
      <c r="V17" s="18"/>
      <c r="W17" s="18"/>
      <c r="X17" s="18"/>
      <c r="Y17" s="18"/>
      <c r="Z17" s="17"/>
      <c r="AA17" s="17"/>
      <c r="AB17" s="17"/>
    </row>
    <row r="18" spans="1:28" s="2" customFormat="1" ht="18.75">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c r="A19" s="104" t="s">
        <v>244</v>
      </c>
      <c r="B19" s="25" t="s">
        <v>244</v>
      </c>
      <c r="C19" s="25" t="s">
        <v>244</v>
      </c>
      <c r="D19" s="25" t="s">
        <v>244</v>
      </c>
      <c r="E19" s="25" t="s">
        <v>244</v>
      </c>
      <c r="F19" s="25" t="s">
        <v>244</v>
      </c>
      <c r="G19" s="25" t="s">
        <v>244</v>
      </c>
      <c r="H19" s="25" t="s">
        <v>244</v>
      </c>
      <c r="I19" s="25" t="s">
        <v>244</v>
      </c>
      <c r="J19" s="25" t="s">
        <v>244</v>
      </c>
      <c r="K19" s="25" t="s">
        <v>244</v>
      </c>
      <c r="L19" s="25" t="s">
        <v>244</v>
      </c>
      <c r="M19" s="25" t="s">
        <v>244</v>
      </c>
      <c r="N19" s="25" t="s">
        <v>244</v>
      </c>
      <c r="O19" s="25" t="s">
        <v>244</v>
      </c>
      <c r="P19" s="25" t="s">
        <v>244</v>
      </c>
      <c r="Q19" s="25" t="s">
        <v>244</v>
      </c>
      <c r="R19" s="58" t="s">
        <v>244</v>
      </c>
      <c r="S19" s="58" t="s">
        <v>244</v>
      </c>
      <c r="T19" s="18"/>
      <c r="U19" s="18"/>
      <c r="V19" s="18"/>
      <c r="W19" s="18"/>
      <c r="X19" s="18"/>
      <c r="Y19" s="18"/>
      <c r="Z19" s="17"/>
      <c r="AA19" s="17"/>
      <c r="AB19" s="17"/>
    </row>
    <row r="20" spans="1:28" s="2" customFormat="1" ht="18.75">
      <c r="A20" s="104"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8" t="s">
        <v>244</v>
      </c>
      <c r="S20" s="58" t="s">
        <v>244</v>
      </c>
      <c r="T20" s="18"/>
      <c r="U20" s="18"/>
      <c r="V20" s="18"/>
      <c r="W20" s="18"/>
      <c r="X20" s="17"/>
      <c r="Y20" s="17"/>
      <c r="Z20" s="17"/>
      <c r="AA20" s="17"/>
      <c r="AB20" s="17"/>
    </row>
    <row r="21" spans="1:28" s="2" customFormat="1" ht="18.75">
      <c r="A21" s="104" t="s">
        <v>244</v>
      </c>
      <c r="B21" s="25" t="s">
        <v>244</v>
      </c>
      <c r="C21" s="25" t="s">
        <v>244</v>
      </c>
      <c r="D21" s="25" t="s">
        <v>244</v>
      </c>
      <c r="E21" s="25" t="s">
        <v>244</v>
      </c>
      <c r="F21" s="25" t="s">
        <v>244</v>
      </c>
      <c r="G21" s="25" t="s">
        <v>244</v>
      </c>
      <c r="H21" s="109" t="s">
        <v>244</v>
      </c>
      <c r="I21" s="109" t="s">
        <v>244</v>
      </c>
      <c r="J21" s="109" t="s">
        <v>244</v>
      </c>
      <c r="K21" s="109" t="s">
        <v>244</v>
      </c>
      <c r="L21" s="109" t="s">
        <v>244</v>
      </c>
      <c r="M21" s="109" t="s">
        <v>244</v>
      </c>
      <c r="N21" s="109" t="s">
        <v>244</v>
      </c>
      <c r="O21" s="109" t="s">
        <v>244</v>
      </c>
      <c r="P21" s="109" t="s">
        <v>244</v>
      </c>
      <c r="Q21" s="109" t="s">
        <v>244</v>
      </c>
      <c r="R21" s="58" t="s">
        <v>244</v>
      </c>
      <c r="S21" s="58" t="s">
        <v>244</v>
      </c>
      <c r="T21" s="18"/>
      <c r="U21" s="18"/>
      <c r="V21" s="18"/>
      <c r="W21" s="18"/>
      <c r="X21" s="17"/>
      <c r="Y21" s="17"/>
      <c r="Z21" s="17"/>
      <c r="AA21" s="17"/>
      <c r="AB21" s="17"/>
    </row>
    <row r="22" spans="1:28" s="2" customFormat="1" ht="18.75">
      <c r="A22" s="110" t="s">
        <v>244</v>
      </c>
      <c r="B22" s="25" t="s">
        <v>244</v>
      </c>
      <c r="C22" s="25" t="s">
        <v>244</v>
      </c>
      <c r="D22" s="25" t="s">
        <v>244</v>
      </c>
      <c r="E22" s="25" t="s">
        <v>244</v>
      </c>
      <c r="F22" s="25" t="s">
        <v>244</v>
      </c>
      <c r="G22" s="25" t="s">
        <v>244</v>
      </c>
      <c r="H22" s="109" t="s">
        <v>244</v>
      </c>
      <c r="I22" s="109" t="s">
        <v>244</v>
      </c>
      <c r="J22" s="109" t="s">
        <v>244</v>
      </c>
      <c r="K22" s="109" t="s">
        <v>244</v>
      </c>
      <c r="L22" s="109" t="s">
        <v>244</v>
      </c>
      <c r="M22" s="109" t="s">
        <v>244</v>
      </c>
      <c r="N22" s="109" t="s">
        <v>244</v>
      </c>
      <c r="O22" s="109" t="s">
        <v>244</v>
      </c>
      <c r="P22" s="109" t="s">
        <v>244</v>
      </c>
      <c r="Q22" s="109" t="s">
        <v>244</v>
      </c>
      <c r="R22" s="58" t="s">
        <v>244</v>
      </c>
      <c r="S22" s="58" t="s">
        <v>244</v>
      </c>
      <c r="T22" s="18"/>
      <c r="U22" s="18"/>
      <c r="V22" s="18"/>
      <c r="W22" s="18"/>
      <c r="X22" s="17"/>
      <c r="Y22" s="17"/>
      <c r="Z22" s="17"/>
      <c r="AA22" s="17"/>
      <c r="AB22" s="17"/>
    </row>
    <row r="23" spans="1:28" s="2" customFormat="1" ht="18.75">
      <c r="A23" s="110" t="s">
        <v>244</v>
      </c>
      <c r="B23" s="25" t="s">
        <v>244</v>
      </c>
      <c r="C23" s="25" t="s">
        <v>244</v>
      </c>
      <c r="D23" s="25" t="s">
        <v>244</v>
      </c>
      <c r="E23" s="25" t="s">
        <v>244</v>
      </c>
      <c r="F23" s="25" t="s">
        <v>244</v>
      </c>
      <c r="G23" s="25" t="s">
        <v>244</v>
      </c>
      <c r="H23" s="109" t="s">
        <v>244</v>
      </c>
      <c r="I23" s="109" t="s">
        <v>244</v>
      </c>
      <c r="J23" s="109" t="s">
        <v>244</v>
      </c>
      <c r="K23" s="109" t="s">
        <v>244</v>
      </c>
      <c r="L23" s="109" t="s">
        <v>244</v>
      </c>
      <c r="M23" s="109" t="s">
        <v>244</v>
      </c>
      <c r="N23" s="109" t="s">
        <v>244</v>
      </c>
      <c r="O23" s="109" t="s">
        <v>244</v>
      </c>
      <c r="P23" s="109" t="s">
        <v>244</v>
      </c>
      <c r="Q23" s="109" t="s">
        <v>244</v>
      </c>
      <c r="R23" s="58" t="s">
        <v>244</v>
      </c>
      <c r="S23" s="58" t="s">
        <v>244</v>
      </c>
      <c r="T23" s="18"/>
      <c r="U23" s="18"/>
      <c r="V23" s="18"/>
      <c r="W23" s="18"/>
      <c r="X23" s="17"/>
      <c r="Y23" s="17"/>
      <c r="Z23" s="17"/>
      <c r="AA23" s="17"/>
      <c r="AB23" s="17"/>
    </row>
    <row r="24" spans="1:28" s="2" customFormat="1" ht="18.75">
      <c r="A24" s="110" t="s">
        <v>244</v>
      </c>
      <c r="B24" s="25" t="s">
        <v>244</v>
      </c>
      <c r="C24" s="25" t="s">
        <v>244</v>
      </c>
      <c r="D24" s="25" t="s">
        <v>244</v>
      </c>
      <c r="E24" s="25" t="s">
        <v>244</v>
      </c>
      <c r="F24" s="25" t="s">
        <v>244</v>
      </c>
      <c r="G24" s="25" t="s">
        <v>244</v>
      </c>
      <c r="H24" s="109" t="s">
        <v>244</v>
      </c>
      <c r="I24" s="109" t="s">
        <v>244</v>
      </c>
      <c r="J24" s="109" t="s">
        <v>244</v>
      </c>
      <c r="K24" s="109" t="s">
        <v>244</v>
      </c>
      <c r="L24" s="109" t="s">
        <v>244</v>
      </c>
      <c r="M24" s="109" t="s">
        <v>244</v>
      </c>
      <c r="N24" s="109" t="s">
        <v>244</v>
      </c>
      <c r="O24" s="109" t="s">
        <v>244</v>
      </c>
      <c r="P24" s="109" t="s">
        <v>244</v>
      </c>
      <c r="Q24" s="109" t="s">
        <v>244</v>
      </c>
      <c r="R24" s="58" t="s">
        <v>244</v>
      </c>
      <c r="S24" s="58" t="s">
        <v>244</v>
      </c>
      <c r="T24" s="18"/>
      <c r="U24" s="18"/>
      <c r="V24" s="18"/>
      <c r="W24" s="18"/>
      <c r="X24" s="17"/>
      <c r="Y24" s="17"/>
      <c r="Z24" s="17"/>
      <c r="AA24" s="17"/>
      <c r="AB24" s="17"/>
    </row>
    <row r="25" spans="1:28" s="2" customFormat="1" ht="18.75">
      <c r="A25" s="109" t="s">
        <v>244</v>
      </c>
      <c r="B25" s="109" t="s">
        <v>244</v>
      </c>
      <c r="C25" s="109" t="s">
        <v>244</v>
      </c>
      <c r="D25" s="109" t="s">
        <v>244</v>
      </c>
      <c r="E25" s="109" t="s">
        <v>244</v>
      </c>
      <c r="F25" s="109" t="s">
        <v>244</v>
      </c>
      <c r="G25" s="109" t="s">
        <v>244</v>
      </c>
      <c r="H25" s="109" t="s">
        <v>244</v>
      </c>
      <c r="I25" s="109" t="s">
        <v>244</v>
      </c>
      <c r="J25" s="109" t="s">
        <v>244</v>
      </c>
      <c r="K25" s="109" t="s">
        <v>244</v>
      </c>
      <c r="L25" s="109" t="s">
        <v>244</v>
      </c>
      <c r="M25" s="109" t="s">
        <v>244</v>
      </c>
      <c r="N25" s="109" t="s">
        <v>244</v>
      </c>
      <c r="O25" s="109" t="s">
        <v>244</v>
      </c>
      <c r="P25" s="109" t="s">
        <v>244</v>
      </c>
      <c r="Q25" s="109" t="s">
        <v>244</v>
      </c>
      <c r="R25" s="58" t="s">
        <v>244</v>
      </c>
      <c r="S25" s="58" t="s">
        <v>244</v>
      </c>
      <c r="T25" s="18"/>
      <c r="U25" s="18"/>
      <c r="V25" s="18"/>
      <c r="W25" s="18"/>
      <c r="X25" s="17"/>
      <c r="Y25" s="17"/>
      <c r="Z25" s="17"/>
      <c r="AA25" s="17"/>
      <c r="AB25" s="17"/>
    </row>
    <row r="26" spans="1:28" s="77" customFormat="1" ht="15.75">
      <c r="A26" s="74" t="s">
        <v>244</v>
      </c>
      <c r="B26" s="25" t="s">
        <v>244</v>
      </c>
      <c r="C26" s="25" t="s">
        <v>244</v>
      </c>
      <c r="D26" s="25" t="s">
        <v>244</v>
      </c>
      <c r="E26" s="74" t="s">
        <v>244</v>
      </c>
      <c r="F26" s="74" t="s">
        <v>244</v>
      </c>
      <c r="G26" s="74" t="s">
        <v>244</v>
      </c>
      <c r="H26" s="74" t="s">
        <v>244</v>
      </c>
      <c r="I26" s="74" t="s">
        <v>244</v>
      </c>
      <c r="J26" s="74" t="s">
        <v>244</v>
      </c>
      <c r="K26" s="74" t="s">
        <v>244</v>
      </c>
      <c r="L26" s="74" t="s">
        <v>244</v>
      </c>
      <c r="M26" s="74" t="s">
        <v>244</v>
      </c>
      <c r="N26" s="74" t="s">
        <v>244</v>
      </c>
      <c r="O26" s="74" t="s">
        <v>244</v>
      </c>
      <c r="P26" s="74" t="s">
        <v>244</v>
      </c>
      <c r="Q26" s="75" t="s">
        <v>244</v>
      </c>
      <c r="R26" s="111" t="s">
        <v>244</v>
      </c>
      <c r="S26" s="111" t="s">
        <v>244</v>
      </c>
      <c r="T26" s="76"/>
      <c r="U26" s="76"/>
      <c r="V26" s="76"/>
      <c r="W26" s="76"/>
      <c r="X26" s="76"/>
      <c r="Y26" s="76"/>
      <c r="Z26" s="76"/>
      <c r="AA26" s="76"/>
      <c r="AB26" s="7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A1:S1"/>
    <mergeCell ref="A3:S3"/>
    <mergeCell ref="A4:S4"/>
    <mergeCell ref="A5:S5"/>
    <mergeCell ref="A12:S12"/>
    <mergeCell ref="A13:S13"/>
    <mergeCell ref="A14:S14"/>
    <mergeCell ref="A15:S15"/>
    <mergeCell ref="A6:S6"/>
    <mergeCell ref="A7:S7"/>
    <mergeCell ref="A8:S8"/>
    <mergeCell ref="A9:S9"/>
    <mergeCell ref="A11:S11"/>
    <mergeCell ref="G16:G17"/>
    <mergeCell ref="F16:F17"/>
    <mergeCell ref="E16:E17"/>
    <mergeCell ref="B16:B17"/>
    <mergeCell ref="A16:A17"/>
    <mergeCell ref="D16:D17"/>
    <mergeCell ref="C16:C17"/>
    <mergeCell ref="S16:S17"/>
    <mergeCell ref="H16:H17"/>
    <mergeCell ref="L16:L17"/>
    <mergeCell ref="Q16:R16"/>
    <mergeCell ref="P16:P17"/>
    <mergeCell ref="O16:O17"/>
    <mergeCell ref="N16:N17"/>
    <mergeCell ref="M16:M17"/>
    <mergeCell ref="K16:K17"/>
    <mergeCell ref="J16:J17"/>
    <mergeCell ref="I16:I17"/>
  </mergeCells>
  <pageMargins left="0" right="0" top="0.15748031496062992" bottom="0.15748031496062992" header="0.31496062992125984" footer="0.31496062992125984"/>
  <pageSetup paperSize="8" scale="6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70" zoomScaleNormal="60" zoomScaleSheetLayoutView="70" workbookViewId="0">
      <selection activeCell="B27" sqref="B27"/>
    </sheetView>
  </sheetViews>
  <sheetFormatPr defaultColWidth="10.7109375" defaultRowHeight="15.75"/>
  <cols>
    <col min="1" max="1" width="9.5703125" style="28" customWidth="1"/>
    <col min="2" max="2" width="13.7109375" style="28" customWidth="1"/>
    <col min="3" max="3" width="14" style="28" customWidth="1"/>
    <col min="4" max="4" width="16.140625"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row>
    <row r="2" spans="1:20" s="10" customFormat="1">
      <c r="A2" s="15"/>
      <c r="H2" s="14"/>
    </row>
    <row r="3" spans="1:20" s="10" customFormat="1">
      <c r="A3" s="323" t="s">
        <v>9</v>
      </c>
      <c r="B3" s="323"/>
      <c r="C3" s="323"/>
      <c r="D3" s="323"/>
      <c r="E3" s="323"/>
      <c r="F3" s="323"/>
      <c r="G3" s="323"/>
      <c r="H3" s="323"/>
      <c r="I3" s="323"/>
      <c r="J3" s="323"/>
      <c r="K3" s="323"/>
      <c r="L3" s="323"/>
      <c r="M3" s="323"/>
      <c r="N3" s="323"/>
      <c r="O3" s="323"/>
      <c r="P3" s="323"/>
      <c r="Q3" s="323"/>
      <c r="R3" s="323"/>
      <c r="S3" s="323"/>
      <c r="T3" s="323"/>
    </row>
    <row r="4" spans="1:20" s="10" customFormat="1">
      <c r="A4" s="323"/>
      <c r="B4" s="323"/>
      <c r="C4" s="323"/>
      <c r="D4" s="323"/>
      <c r="E4" s="323"/>
      <c r="F4" s="323"/>
      <c r="G4" s="323"/>
      <c r="H4" s="323"/>
      <c r="I4" s="323"/>
      <c r="J4" s="323"/>
      <c r="K4" s="323"/>
      <c r="L4" s="323"/>
      <c r="M4" s="323"/>
      <c r="N4" s="323"/>
      <c r="O4" s="323"/>
      <c r="P4" s="323"/>
      <c r="Q4" s="323"/>
      <c r="R4" s="323"/>
      <c r="S4" s="323"/>
      <c r="T4" s="323"/>
    </row>
    <row r="5" spans="1:20" s="10" customFormat="1" ht="18.75" customHeight="1">
      <c r="A5" s="33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32"/>
      <c r="C5" s="332"/>
      <c r="D5" s="332"/>
      <c r="E5" s="332"/>
      <c r="F5" s="332"/>
      <c r="G5" s="332"/>
      <c r="H5" s="332"/>
      <c r="I5" s="332"/>
      <c r="J5" s="332"/>
      <c r="K5" s="332"/>
      <c r="L5" s="332"/>
      <c r="M5" s="332"/>
      <c r="N5" s="332"/>
      <c r="O5" s="332"/>
      <c r="P5" s="332"/>
      <c r="Q5" s="332"/>
      <c r="R5" s="332"/>
      <c r="S5" s="332"/>
      <c r="T5" s="332"/>
    </row>
    <row r="6" spans="1:20" s="10" customFormat="1" ht="18.75" customHeight="1">
      <c r="A6" s="321" t="s">
        <v>8</v>
      </c>
      <c r="B6" s="321"/>
      <c r="C6" s="321"/>
      <c r="D6" s="321"/>
      <c r="E6" s="321"/>
      <c r="F6" s="321"/>
      <c r="G6" s="321"/>
      <c r="H6" s="321"/>
      <c r="I6" s="321"/>
      <c r="J6" s="321"/>
      <c r="K6" s="321"/>
      <c r="L6" s="321"/>
      <c r="M6" s="321"/>
      <c r="N6" s="321"/>
      <c r="O6" s="321"/>
      <c r="P6" s="321"/>
      <c r="Q6" s="321"/>
      <c r="R6" s="321"/>
      <c r="S6" s="321"/>
      <c r="T6" s="321"/>
    </row>
    <row r="7" spans="1:20" s="10" customFormat="1">
      <c r="A7" s="323"/>
      <c r="B7" s="323"/>
      <c r="C7" s="323"/>
      <c r="D7" s="323"/>
      <c r="E7" s="323"/>
      <c r="F7" s="323"/>
      <c r="G7" s="323"/>
      <c r="H7" s="323"/>
      <c r="I7" s="323"/>
      <c r="J7" s="323"/>
      <c r="K7" s="323"/>
      <c r="L7" s="323"/>
      <c r="M7" s="323"/>
      <c r="N7" s="323"/>
      <c r="O7" s="323"/>
      <c r="P7" s="323"/>
      <c r="Q7" s="323"/>
      <c r="R7" s="323"/>
      <c r="S7" s="323"/>
      <c r="T7" s="323"/>
    </row>
    <row r="8" spans="1:20" s="10" customFormat="1" ht="18.75" customHeight="1">
      <c r="A8" s="332" t="str">
        <f>' 1. паспорт местополож'!A8:C8</f>
        <v>J_ДВОСТ-273</v>
      </c>
      <c r="B8" s="332"/>
      <c r="C8" s="332"/>
      <c r="D8" s="332"/>
      <c r="E8" s="332"/>
      <c r="F8" s="332"/>
      <c r="G8" s="332"/>
      <c r="H8" s="332"/>
      <c r="I8" s="332"/>
      <c r="J8" s="332"/>
      <c r="K8" s="332"/>
      <c r="L8" s="332"/>
      <c r="M8" s="332"/>
      <c r="N8" s="332"/>
      <c r="O8" s="332"/>
      <c r="P8" s="332"/>
      <c r="Q8" s="332"/>
      <c r="R8" s="332"/>
      <c r="S8" s="332"/>
      <c r="T8" s="332"/>
    </row>
    <row r="9" spans="1:20" s="10" customFormat="1" ht="18.75" customHeight="1">
      <c r="A9" s="321" t="s">
        <v>7</v>
      </c>
      <c r="B9" s="321"/>
      <c r="C9" s="321"/>
      <c r="D9" s="321"/>
      <c r="E9" s="321"/>
      <c r="F9" s="321"/>
      <c r="G9" s="321"/>
      <c r="H9" s="321"/>
      <c r="I9" s="321"/>
      <c r="J9" s="321"/>
      <c r="K9" s="321"/>
      <c r="L9" s="321"/>
      <c r="M9" s="321"/>
      <c r="N9" s="321"/>
      <c r="O9" s="321"/>
      <c r="P9" s="321"/>
      <c r="Q9" s="321"/>
      <c r="R9" s="321"/>
      <c r="S9" s="321"/>
      <c r="T9" s="321"/>
    </row>
    <row r="10" spans="1:20" s="7" customFormat="1" ht="15.75" customHeight="1">
      <c r="A10" s="337"/>
      <c r="B10" s="337"/>
      <c r="C10" s="337"/>
      <c r="D10" s="337"/>
      <c r="E10" s="337"/>
      <c r="F10" s="337"/>
      <c r="G10" s="337"/>
      <c r="H10" s="337"/>
      <c r="I10" s="337"/>
      <c r="J10" s="337"/>
      <c r="K10" s="337"/>
      <c r="L10" s="337"/>
      <c r="M10" s="337"/>
      <c r="N10" s="337"/>
      <c r="O10" s="337"/>
      <c r="P10" s="337"/>
      <c r="Q10" s="337"/>
      <c r="R10" s="337"/>
      <c r="S10" s="337"/>
      <c r="T10" s="337"/>
    </row>
    <row r="11" spans="1:20" s="2" customFormat="1">
      <c r="A11" s="332" t="str">
        <f>' 1. паспорт местополож'!A11:C11</f>
        <v>Техническое перевооружение объекта  "Кабельная линия -6кВ фидер 8" П-41- оп.1 в сторону ТП-13</v>
      </c>
      <c r="B11" s="332"/>
      <c r="C11" s="332"/>
      <c r="D11" s="332"/>
      <c r="E11" s="332"/>
      <c r="F11" s="332"/>
      <c r="G11" s="332"/>
      <c r="H11" s="332"/>
      <c r="I11" s="332"/>
      <c r="J11" s="332"/>
      <c r="K11" s="332"/>
      <c r="L11" s="332"/>
      <c r="M11" s="332"/>
      <c r="N11" s="332"/>
      <c r="O11" s="332"/>
      <c r="P11" s="332"/>
      <c r="Q11" s="332"/>
      <c r="R11" s="332"/>
      <c r="S11" s="332"/>
      <c r="T11" s="332"/>
    </row>
    <row r="12" spans="1:20" s="2" customFormat="1" ht="15" customHeight="1">
      <c r="A12" s="321" t="s">
        <v>5</v>
      </c>
      <c r="B12" s="321"/>
      <c r="C12" s="321"/>
      <c r="D12" s="321"/>
      <c r="E12" s="321"/>
      <c r="F12" s="321"/>
      <c r="G12" s="321"/>
      <c r="H12" s="321"/>
      <c r="I12" s="321"/>
      <c r="J12" s="321"/>
      <c r="K12" s="321"/>
      <c r="L12" s="321"/>
      <c r="M12" s="321"/>
      <c r="N12" s="321"/>
      <c r="O12" s="321"/>
      <c r="P12" s="321"/>
      <c r="Q12" s="321"/>
      <c r="R12" s="321"/>
      <c r="S12" s="321"/>
      <c r="T12" s="321"/>
    </row>
    <row r="13" spans="1:20" s="2" customFormat="1" ht="15" customHeight="1">
      <c r="A13" s="321"/>
      <c r="B13" s="321"/>
      <c r="C13" s="321"/>
      <c r="D13" s="321"/>
      <c r="E13" s="321"/>
      <c r="F13" s="321"/>
      <c r="G13" s="321"/>
      <c r="H13" s="321"/>
      <c r="I13" s="321"/>
      <c r="J13" s="321"/>
      <c r="K13" s="321"/>
      <c r="L13" s="321"/>
      <c r="M13" s="321"/>
      <c r="N13" s="321"/>
      <c r="O13" s="321"/>
      <c r="P13" s="321"/>
      <c r="Q13" s="321"/>
      <c r="R13" s="321"/>
      <c r="S13" s="321"/>
      <c r="T13" s="321"/>
    </row>
    <row r="14" spans="1:20" s="2" customFormat="1" ht="15" customHeight="1">
      <c r="A14" s="332" t="s">
        <v>200</v>
      </c>
      <c r="B14" s="332"/>
      <c r="C14" s="332"/>
      <c r="D14" s="332"/>
      <c r="E14" s="332"/>
      <c r="F14" s="332"/>
      <c r="G14" s="332"/>
      <c r="H14" s="332"/>
      <c r="I14" s="332"/>
      <c r="J14" s="332"/>
      <c r="K14" s="332"/>
      <c r="L14" s="332"/>
      <c r="M14" s="332"/>
      <c r="N14" s="332"/>
      <c r="O14" s="332"/>
      <c r="P14" s="332"/>
      <c r="Q14" s="332"/>
      <c r="R14" s="332"/>
      <c r="S14" s="332"/>
      <c r="T14" s="332"/>
    </row>
    <row r="15" spans="1:20" s="36" customFormat="1" ht="21" customHeight="1">
      <c r="A15" s="338"/>
      <c r="B15" s="338"/>
      <c r="C15" s="338"/>
      <c r="D15" s="338"/>
      <c r="E15" s="338"/>
      <c r="F15" s="338"/>
      <c r="G15" s="338"/>
      <c r="H15" s="338"/>
      <c r="I15" s="338"/>
      <c r="J15" s="338"/>
      <c r="K15" s="338"/>
      <c r="L15" s="338"/>
      <c r="M15" s="338"/>
      <c r="N15" s="338"/>
      <c r="O15" s="338"/>
      <c r="P15" s="338"/>
      <c r="Q15" s="338"/>
      <c r="R15" s="338"/>
      <c r="S15" s="338"/>
      <c r="T15" s="338"/>
    </row>
    <row r="16" spans="1:20" ht="46.5" customHeight="1">
      <c r="A16" s="335" t="s">
        <v>4</v>
      </c>
      <c r="B16" s="334" t="s">
        <v>527</v>
      </c>
      <c r="C16" s="334"/>
      <c r="D16" s="334" t="s">
        <v>77</v>
      </c>
      <c r="E16" s="334" t="s">
        <v>223</v>
      </c>
      <c r="F16" s="334"/>
      <c r="G16" s="334" t="s">
        <v>127</v>
      </c>
      <c r="H16" s="334"/>
      <c r="I16" s="334" t="s">
        <v>76</v>
      </c>
      <c r="J16" s="334"/>
      <c r="K16" s="334" t="s">
        <v>75</v>
      </c>
      <c r="L16" s="334" t="s">
        <v>74</v>
      </c>
      <c r="M16" s="334"/>
      <c r="N16" s="334" t="s">
        <v>230</v>
      </c>
      <c r="O16" s="334"/>
      <c r="P16" s="334" t="s">
        <v>73</v>
      </c>
      <c r="Q16" s="336" t="s">
        <v>72</v>
      </c>
      <c r="R16" s="336"/>
      <c r="S16" s="336" t="s">
        <v>71</v>
      </c>
      <c r="T16" s="336"/>
    </row>
    <row r="17" spans="1:113" ht="109.5" customHeight="1">
      <c r="A17" s="335"/>
      <c r="B17" s="334"/>
      <c r="C17" s="334"/>
      <c r="D17" s="334"/>
      <c r="E17" s="334"/>
      <c r="F17" s="334"/>
      <c r="G17" s="334"/>
      <c r="H17" s="334"/>
      <c r="I17" s="334"/>
      <c r="J17" s="334"/>
      <c r="K17" s="334"/>
      <c r="L17" s="334"/>
      <c r="M17" s="334"/>
      <c r="N17" s="334"/>
      <c r="O17" s="334"/>
      <c r="P17" s="334"/>
      <c r="Q17" s="80" t="s">
        <v>70</v>
      </c>
      <c r="R17" s="80" t="s">
        <v>199</v>
      </c>
      <c r="S17" s="80" t="s">
        <v>69</v>
      </c>
      <c r="T17" s="80" t="s">
        <v>68</v>
      </c>
    </row>
    <row r="18" spans="1:113" ht="16.5">
      <c r="A18" s="335"/>
      <c r="B18" s="81" t="s">
        <v>66</v>
      </c>
      <c r="C18" s="81" t="s">
        <v>67</v>
      </c>
      <c r="D18" s="334"/>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07" t="s">
        <v>244</v>
      </c>
      <c r="B20" s="207" t="s">
        <v>244</v>
      </c>
      <c r="C20" s="207" t="s">
        <v>244</v>
      </c>
      <c r="D20" s="207" t="s">
        <v>244</v>
      </c>
      <c r="E20" s="207" t="s">
        <v>244</v>
      </c>
      <c r="F20" s="207" t="s">
        <v>244</v>
      </c>
      <c r="G20" s="207" t="s">
        <v>244</v>
      </c>
      <c r="H20" s="207" t="s">
        <v>244</v>
      </c>
      <c r="I20" s="207" t="s">
        <v>244</v>
      </c>
      <c r="J20" s="207" t="s">
        <v>244</v>
      </c>
      <c r="K20" s="207" t="s">
        <v>244</v>
      </c>
      <c r="L20" s="207" t="s">
        <v>244</v>
      </c>
      <c r="M20" s="207" t="s">
        <v>244</v>
      </c>
      <c r="N20" s="207" t="s">
        <v>244</v>
      </c>
      <c r="O20" s="207" t="s">
        <v>244</v>
      </c>
      <c r="P20" s="207" t="s">
        <v>244</v>
      </c>
      <c r="Q20" s="207" t="s">
        <v>244</v>
      </c>
      <c r="R20" s="207" t="s">
        <v>244</v>
      </c>
      <c r="S20" s="207" t="s">
        <v>244</v>
      </c>
      <c r="T20" s="207" t="s">
        <v>244</v>
      </c>
    </row>
    <row r="21" spans="1:113" ht="3" customHeight="1"/>
    <row r="22" spans="1:113" s="34" customFormat="1" ht="12.75">
      <c r="B22" s="35"/>
      <c r="C22" s="35"/>
      <c r="K22" s="35"/>
    </row>
    <row r="23" spans="1:113" s="34" customFormat="1">
      <c r="B23" s="32" t="s">
        <v>65</v>
      </c>
      <c r="C23" s="32"/>
      <c r="D23" s="32"/>
      <c r="E23" s="32"/>
      <c r="F23" s="32"/>
      <c r="G23" s="32"/>
      <c r="H23" s="32"/>
      <c r="I23" s="32"/>
      <c r="J23" s="32"/>
      <c r="K23" s="32"/>
      <c r="L23" s="32"/>
      <c r="M23" s="32"/>
      <c r="N23" s="32"/>
      <c r="O23" s="32"/>
      <c r="P23" s="32"/>
      <c r="Q23" s="32"/>
      <c r="R23" s="32"/>
    </row>
    <row r="24" spans="1:113">
      <c r="B24" s="333" t="s">
        <v>228</v>
      </c>
      <c r="C24" s="333"/>
      <c r="D24" s="333"/>
      <c r="E24" s="333"/>
      <c r="F24" s="333"/>
      <c r="G24" s="333"/>
      <c r="H24" s="333"/>
      <c r="I24" s="333"/>
      <c r="J24" s="333"/>
      <c r="K24" s="333"/>
      <c r="L24" s="333"/>
      <c r="M24" s="333"/>
      <c r="N24" s="333"/>
      <c r="O24" s="333"/>
      <c r="P24" s="333"/>
      <c r="Q24" s="333"/>
      <c r="R24" s="333"/>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 ref="A16:A18"/>
    <mergeCell ref="E16:F17"/>
    <mergeCell ref="G16:H17"/>
    <mergeCell ref="I16:J17"/>
    <mergeCell ref="K16:K17"/>
    <mergeCell ref="B24:R24"/>
    <mergeCell ref="L16:M17"/>
    <mergeCell ref="N16:O17"/>
    <mergeCell ref="P16:P17"/>
    <mergeCell ref="D16:D18"/>
    <mergeCell ref="B16:C17"/>
  </mergeCells>
  <pageMargins left="0" right="0" top="0.19685039370078741" bottom="0.19685039370078741" header="0.19685039370078741" footer="0.19685039370078741"/>
  <pageSetup paperSize="8" scale="7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C000"/>
    <pageSetUpPr fitToPage="1"/>
  </sheetPr>
  <dimension ref="A1:AA24"/>
  <sheetViews>
    <sheetView view="pageBreakPreview" topLeftCell="A10" zoomScale="60" workbookViewId="0">
      <selection activeCell="O30" sqref="O30"/>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row>
    <row r="2" spans="1:27" s="10" customFormat="1">
      <c r="A2" s="65"/>
      <c r="B2" s="65"/>
      <c r="C2" s="65"/>
      <c r="D2" s="65"/>
      <c r="E2" s="65"/>
      <c r="F2" s="65"/>
      <c r="G2" s="65"/>
      <c r="H2" s="65"/>
      <c r="I2" s="65"/>
      <c r="J2" s="65"/>
      <c r="K2" s="65"/>
      <c r="L2" s="65"/>
      <c r="M2" s="65"/>
      <c r="N2" s="65"/>
      <c r="O2" s="65"/>
      <c r="P2" s="65"/>
      <c r="Q2" s="65"/>
      <c r="R2" s="65"/>
      <c r="S2" s="65"/>
      <c r="T2" s="65"/>
    </row>
    <row r="3" spans="1:27" s="10" customFormat="1">
      <c r="E3" s="323" t="s">
        <v>9</v>
      </c>
      <c r="F3" s="323"/>
      <c r="G3" s="323"/>
      <c r="H3" s="323"/>
      <c r="I3" s="323"/>
      <c r="J3" s="323"/>
      <c r="K3" s="323"/>
      <c r="L3" s="323"/>
      <c r="M3" s="323"/>
      <c r="N3" s="323"/>
      <c r="O3" s="323"/>
      <c r="P3" s="323"/>
      <c r="Q3" s="323"/>
      <c r="R3" s="323"/>
      <c r="S3" s="323"/>
      <c r="T3" s="323"/>
      <c r="U3" s="323"/>
      <c r="V3" s="323"/>
      <c r="W3" s="323"/>
      <c r="X3" s="323"/>
      <c r="Y3" s="323"/>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33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32"/>
      <c r="C5" s="332"/>
      <c r="D5" s="332"/>
      <c r="E5" s="332"/>
      <c r="F5" s="332"/>
      <c r="G5" s="332"/>
      <c r="H5" s="332"/>
      <c r="I5" s="332"/>
      <c r="J5" s="332"/>
      <c r="K5" s="332"/>
      <c r="L5" s="332"/>
      <c r="M5" s="332"/>
      <c r="N5" s="332"/>
      <c r="O5" s="332"/>
      <c r="P5" s="332"/>
      <c r="Q5" s="332"/>
      <c r="R5" s="332"/>
      <c r="S5" s="332"/>
      <c r="T5" s="332"/>
      <c r="U5" s="332"/>
      <c r="V5" s="332"/>
      <c r="W5" s="332"/>
      <c r="X5" s="332"/>
      <c r="Y5" s="332"/>
      <c r="Z5" s="332"/>
      <c r="AA5" s="332"/>
    </row>
    <row r="6" spans="1:27" s="10" customFormat="1" ht="18.75" customHeight="1">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321"/>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332" t="str">
        <f>' 1. паспорт местополож'!A8:C8</f>
        <v>J_ДВОСТ-273</v>
      </c>
      <c r="B8" s="332"/>
      <c r="C8" s="332"/>
      <c r="D8" s="332"/>
      <c r="E8" s="332"/>
      <c r="F8" s="332"/>
      <c r="G8" s="332"/>
      <c r="H8" s="332"/>
      <c r="I8" s="332"/>
      <c r="J8" s="332"/>
      <c r="K8" s="332"/>
      <c r="L8" s="332"/>
      <c r="M8" s="332"/>
      <c r="N8" s="332"/>
      <c r="O8" s="332"/>
      <c r="P8" s="332"/>
      <c r="Q8" s="332"/>
      <c r="R8" s="332"/>
      <c r="S8" s="332"/>
      <c r="T8" s="332"/>
      <c r="U8" s="332"/>
      <c r="V8" s="332"/>
      <c r="W8" s="332"/>
      <c r="X8" s="332"/>
      <c r="Y8" s="332"/>
      <c r="Z8" s="332"/>
      <c r="AA8" s="332"/>
    </row>
    <row r="9" spans="1:27" s="10" customFormat="1" ht="18.75" customHeight="1">
      <c r="E9" s="321" t="s">
        <v>7</v>
      </c>
      <c r="F9" s="321"/>
      <c r="G9" s="321"/>
      <c r="H9" s="321"/>
      <c r="I9" s="321"/>
      <c r="J9" s="321"/>
      <c r="K9" s="321"/>
      <c r="L9" s="321"/>
      <c r="M9" s="321"/>
      <c r="N9" s="321"/>
      <c r="O9" s="321"/>
      <c r="P9" s="321"/>
      <c r="Q9" s="321"/>
      <c r="R9" s="321"/>
      <c r="S9" s="321"/>
      <c r="T9" s="321"/>
      <c r="U9" s="321"/>
      <c r="V9" s="321"/>
      <c r="W9" s="321"/>
      <c r="X9" s="321"/>
      <c r="Y9" s="321"/>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332" t="str">
        <f>' 1. паспорт местополож'!A11:C11</f>
        <v>Техническое перевооружение объекта  "Кабельная линия -6кВ фидер 8" П-41- оп.1 в сторону ТП-13</v>
      </c>
      <c r="B11" s="332"/>
      <c r="C11" s="332"/>
      <c r="D11" s="332"/>
      <c r="E11" s="332"/>
      <c r="F11" s="332"/>
      <c r="G11" s="332"/>
      <c r="H11" s="332"/>
      <c r="I11" s="332"/>
      <c r="J11" s="332"/>
      <c r="K11" s="332"/>
      <c r="L11" s="332"/>
      <c r="M11" s="332"/>
      <c r="N11" s="332"/>
      <c r="O11" s="332"/>
      <c r="P11" s="332"/>
      <c r="Q11" s="332"/>
      <c r="R11" s="332"/>
      <c r="S11" s="332"/>
      <c r="T11" s="332"/>
      <c r="U11" s="332"/>
      <c r="V11" s="332"/>
      <c r="W11" s="332"/>
      <c r="X11" s="332"/>
      <c r="Y11" s="332"/>
      <c r="Z11" s="332"/>
      <c r="AA11" s="332"/>
    </row>
    <row r="12" spans="1:27" s="2" customFormat="1" ht="15" customHeight="1">
      <c r="A12" s="114"/>
      <c r="B12" s="114"/>
      <c r="C12" s="114"/>
      <c r="D12" s="114"/>
      <c r="E12" s="321" t="s">
        <v>5</v>
      </c>
      <c r="F12" s="321"/>
      <c r="G12" s="321"/>
      <c r="H12" s="321"/>
      <c r="I12" s="321"/>
      <c r="J12" s="321"/>
      <c r="K12" s="321"/>
      <c r="L12" s="321"/>
      <c r="M12" s="321"/>
      <c r="N12" s="321"/>
      <c r="O12" s="321"/>
      <c r="P12" s="321"/>
      <c r="Q12" s="321"/>
      <c r="R12" s="321"/>
      <c r="S12" s="321"/>
      <c r="T12" s="321"/>
      <c r="U12" s="321"/>
      <c r="V12" s="321"/>
      <c r="W12" s="321"/>
      <c r="X12" s="321"/>
      <c r="Y12" s="321"/>
      <c r="Z12" s="114"/>
      <c r="AA12" s="114"/>
    </row>
    <row r="13" spans="1:27" s="2" customFormat="1" ht="15" customHeight="1">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c r="A14" s="114"/>
      <c r="B14" s="114"/>
      <c r="C14" s="114"/>
      <c r="D14" s="114"/>
      <c r="E14" s="332"/>
      <c r="F14" s="332"/>
      <c r="G14" s="332"/>
      <c r="H14" s="332"/>
      <c r="I14" s="332"/>
      <c r="J14" s="332"/>
      <c r="K14" s="332"/>
      <c r="L14" s="332"/>
      <c r="M14" s="332"/>
      <c r="N14" s="332"/>
      <c r="O14" s="332"/>
      <c r="P14" s="332"/>
      <c r="Q14" s="332"/>
      <c r="R14" s="332"/>
      <c r="S14" s="332"/>
      <c r="T14" s="332"/>
      <c r="U14" s="332"/>
      <c r="V14" s="332"/>
      <c r="W14" s="332"/>
      <c r="X14" s="332"/>
      <c r="Y14" s="332"/>
      <c r="Z14" s="114"/>
      <c r="AA14" s="114"/>
    </row>
    <row r="15" spans="1:27" ht="25.5" customHeight="1">
      <c r="A15" s="332" t="s">
        <v>202</v>
      </c>
      <c r="B15" s="332"/>
      <c r="C15" s="332"/>
      <c r="D15" s="332"/>
      <c r="E15" s="332"/>
      <c r="F15" s="332"/>
      <c r="G15" s="332"/>
      <c r="H15" s="332"/>
      <c r="I15" s="332"/>
      <c r="J15" s="332"/>
      <c r="K15" s="332"/>
      <c r="L15" s="332"/>
      <c r="M15" s="332"/>
      <c r="N15" s="332"/>
      <c r="O15" s="332"/>
      <c r="P15" s="332"/>
      <c r="Q15" s="332"/>
      <c r="R15" s="332"/>
      <c r="S15" s="332"/>
      <c r="T15" s="332"/>
      <c r="U15" s="332"/>
      <c r="V15" s="332"/>
      <c r="W15" s="332"/>
      <c r="X15" s="332"/>
      <c r="Y15" s="332"/>
      <c r="Z15" s="332"/>
      <c r="AA15" s="332"/>
    </row>
    <row r="16" spans="1:27" s="36" customFormat="1" ht="21" customHeight="1"/>
    <row r="17" spans="1:27" ht="15.75" customHeight="1">
      <c r="A17" s="339" t="s">
        <v>4</v>
      </c>
      <c r="B17" s="342" t="s">
        <v>207</v>
      </c>
      <c r="C17" s="343"/>
      <c r="D17" s="342" t="s">
        <v>209</v>
      </c>
      <c r="E17" s="343"/>
      <c r="F17" s="346" t="s">
        <v>49</v>
      </c>
      <c r="G17" s="347"/>
      <c r="H17" s="347"/>
      <c r="I17" s="348"/>
      <c r="J17" s="339" t="s">
        <v>210</v>
      </c>
      <c r="K17" s="342" t="s">
        <v>211</v>
      </c>
      <c r="L17" s="343"/>
      <c r="M17" s="342" t="s">
        <v>212</v>
      </c>
      <c r="N17" s="343"/>
      <c r="O17" s="342" t="s">
        <v>201</v>
      </c>
      <c r="P17" s="343"/>
      <c r="Q17" s="342" t="s">
        <v>82</v>
      </c>
      <c r="R17" s="343"/>
      <c r="S17" s="339" t="s">
        <v>81</v>
      </c>
      <c r="T17" s="339" t="s">
        <v>213</v>
      </c>
      <c r="U17" s="339" t="s">
        <v>208</v>
      </c>
      <c r="V17" s="342" t="s">
        <v>80</v>
      </c>
      <c r="W17" s="343"/>
      <c r="X17" s="346" t="s">
        <v>72</v>
      </c>
      <c r="Y17" s="347"/>
      <c r="Z17" s="346" t="s">
        <v>71</v>
      </c>
      <c r="AA17" s="347"/>
    </row>
    <row r="18" spans="1:27" ht="192.75" customHeight="1">
      <c r="A18" s="340"/>
      <c r="B18" s="344"/>
      <c r="C18" s="345"/>
      <c r="D18" s="344"/>
      <c r="E18" s="345"/>
      <c r="F18" s="346" t="s">
        <v>79</v>
      </c>
      <c r="G18" s="348"/>
      <c r="H18" s="346" t="s">
        <v>78</v>
      </c>
      <c r="I18" s="348"/>
      <c r="J18" s="341"/>
      <c r="K18" s="344"/>
      <c r="L18" s="345"/>
      <c r="M18" s="344"/>
      <c r="N18" s="345"/>
      <c r="O18" s="344"/>
      <c r="P18" s="345"/>
      <c r="Q18" s="344"/>
      <c r="R18" s="345"/>
      <c r="S18" s="341"/>
      <c r="T18" s="341"/>
      <c r="U18" s="341"/>
      <c r="V18" s="344"/>
      <c r="W18" s="345"/>
      <c r="X18" s="80" t="s">
        <v>70</v>
      </c>
      <c r="Y18" s="80" t="s">
        <v>199</v>
      </c>
      <c r="Z18" s="80" t="s">
        <v>69</v>
      </c>
      <c r="AA18" s="80" t="s">
        <v>68</v>
      </c>
    </row>
    <row r="19" spans="1:27" ht="60" customHeight="1">
      <c r="A19" s="341"/>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04" customFormat="1" ht="78.75">
      <c r="A21" s="303">
        <v>1</v>
      </c>
      <c r="B21" s="303" t="s">
        <v>538</v>
      </c>
      <c r="C21" s="303" t="str">
        <f>B21</f>
        <v>КЛ-6 кВ фидер №8 ТП-41 - ТП-13</v>
      </c>
      <c r="D21" s="303" t="s">
        <v>539</v>
      </c>
      <c r="E21" s="303" t="str">
        <f>D21</f>
        <v>Кабельная линия 6кВ фидер №8 ТП-41- оп.1 в сторону ТП-13</v>
      </c>
      <c r="F21" s="303">
        <v>6</v>
      </c>
      <c r="G21" s="303">
        <f>F21</f>
        <v>6</v>
      </c>
      <c r="H21" s="303">
        <f>F21</f>
        <v>6</v>
      </c>
      <c r="I21" s="303">
        <f>G21</f>
        <v>6</v>
      </c>
      <c r="J21" s="303">
        <v>2002</v>
      </c>
      <c r="K21" s="303">
        <v>1</v>
      </c>
      <c r="L21" s="303">
        <v>1</v>
      </c>
      <c r="M21" s="303" t="s">
        <v>540</v>
      </c>
      <c r="N21" s="303" t="s">
        <v>541</v>
      </c>
      <c r="O21" s="303" t="s">
        <v>549</v>
      </c>
      <c r="P21" s="303" t="s">
        <v>549</v>
      </c>
      <c r="Q21" s="303">
        <v>0.2</v>
      </c>
      <c r="R21" s="303">
        <v>0.2</v>
      </c>
      <c r="S21" s="303" t="s">
        <v>136</v>
      </c>
      <c r="T21" s="303" t="s">
        <v>136</v>
      </c>
      <c r="U21" s="303" t="s">
        <v>136</v>
      </c>
      <c r="V21" s="303" t="s">
        <v>533</v>
      </c>
      <c r="W21" s="303" t="s">
        <v>533</v>
      </c>
      <c r="X21" s="303" t="s">
        <v>136</v>
      </c>
      <c r="Y21" s="303" t="s">
        <v>136</v>
      </c>
      <c r="Z21" s="303" t="s">
        <v>542</v>
      </c>
      <c r="AA21" s="303" t="s">
        <v>543</v>
      </c>
    </row>
    <row r="22" spans="1:27" ht="3" customHeight="1">
      <c r="R22" s="302"/>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A1:AA1"/>
    <mergeCell ref="E12:Y12"/>
    <mergeCell ref="E3:Y3"/>
    <mergeCell ref="E9:Y9"/>
    <mergeCell ref="A5:AA5"/>
    <mergeCell ref="A6:AA6"/>
    <mergeCell ref="A8:AA8"/>
    <mergeCell ref="A11:AA11"/>
    <mergeCell ref="Z17:AA17"/>
    <mergeCell ref="U17:U18"/>
    <mergeCell ref="A15:AA15"/>
    <mergeCell ref="O17:P18"/>
    <mergeCell ref="F18:G18"/>
    <mergeCell ref="H18:I18"/>
    <mergeCell ref="B17:C18"/>
    <mergeCell ref="E14:Y14"/>
    <mergeCell ref="A17:A19"/>
    <mergeCell ref="D17:E18"/>
    <mergeCell ref="F17:I17"/>
    <mergeCell ref="J17:J18"/>
    <mergeCell ref="K17:L18"/>
    <mergeCell ref="M17:N18"/>
    <mergeCell ref="Q17:R18"/>
    <mergeCell ref="S17:S18"/>
    <mergeCell ref="T17:T18"/>
    <mergeCell ref="X17:Y17"/>
    <mergeCell ref="V17:W18"/>
  </mergeCells>
  <pageMargins left="0" right="0" top="0.39370078740157483" bottom="0.19685039370078741"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10" zoomScale="70" zoomScaleSheetLayoutView="70" workbookViewId="0">
      <selection activeCell="C26" sqref="C26"/>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320" t="str">
        <f>' 1. паспорт местополож'!A1:C1</f>
        <v>Год раскрытия информации: 2019 год</v>
      </c>
      <c r="B1" s="320"/>
      <c r="C1" s="320"/>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c r="A2" s="15"/>
      <c r="D2" s="14"/>
      <c r="E2" s="14"/>
      <c r="F2" s="13"/>
    </row>
    <row r="3" spans="1:28" s="10" customFormat="1" ht="18.75">
      <c r="A3" s="323" t="s">
        <v>9</v>
      </c>
      <c r="B3" s="323"/>
      <c r="C3" s="323"/>
      <c r="D3" s="11"/>
      <c r="E3" s="11"/>
      <c r="F3" s="11"/>
      <c r="G3" s="11"/>
      <c r="H3" s="11"/>
      <c r="I3" s="11"/>
      <c r="J3" s="11"/>
      <c r="K3" s="11"/>
      <c r="L3" s="11"/>
      <c r="M3" s="11"/>
      <c r="N3" s="11"/>
      <c r="O3" s="11"/>
      <c r="P3" s="11"/>
      <c r="Q3" s="11"/>
      <c r="R3" s="11"/>
      <c r="S3" s="11"/>
      <c r="T3" s="11"/>
    </row>
    <row r="4" spans="1:28" s="10" customFormat="1" ht="18.75">
      <c r="A4" s="323"/>
      <c r="B4" s="323"/>
      <c r="C4" s="323"/>
      <c r="D4" s="12"/>
      <c r="E4" s="12"/>
      <c r="F4" s="12"/>
      <c r="G4" s="11"/>
      <c r="H4" s="11"/>
      <c r="I4" s="11"/>
      <c r="J4" s="11"/>
      <c r="K4" s="11"/>
      <c r="L4" s="11"/>
      <c r="M4" s="11"/>
      <c r="N4" s="11"/>
      <c r="O4" s="11"/>
      <c r="P4" s="11"/>
      <c r="Q4" s="11"/>
      <c r="R4" s="11"/>
      <c r="S4" s="11"/>
      <c r="T4" s="11"/>
    </row>
    <row r="5" spans="1:28" s="10" customFormat="1" ht="18.75">
      <c r="A5" s="3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4"/>
      <c r="C5" s="324"/>
      <c r="D5" s="6"/>
      <c r="E5" s="6"/>
      <c r="F5" s="6"/>
      <c r="G5" s="11"/>
      <c r="H5" s="11"/>
      <c r="I5" s="11"/>
      <c r="J5" s="11"/>
      <c r="K5" s="11"/>
      <c r="L5" s="11"/>
      <c r="M5" s="11"/>
      <c r="N5" s="11"/>
      <c r="O5" s="11"/>
      <c r="P5" s="11"/>
      <c r="Q5" s="11"/>
      <c r="R5" s="11"/>
      <c r="S5" s="11"/>
      <c r="T5" s="11"/>
    </row>
    <row r="6" spans="1:28" s="10" customFormat="1" ht="18.75">
      <c r="A6" s="321" t="s">
        <v>8</v>
      </c>
      <c r="B6" s="321"/>
      <c r="C6" s="321"/>
      <c r="D6" s="4"/>
      <c r="E6" s="4"/>
      <c r="F6" s="4"/>
      <c r="G6" s="11"/>
      <c r="H6" s="11"/>
      <c r="I6" s="11"/>
      <c r="J6" s="11"/>
      <c r="K6" s="11"/>
      <c r="L6" s="11"/>
      <c r="M6" s="11"/>
      <c r="N6" s="11"/>
      <c r="O6" s="11"/>
      <c r="P6" s="11"/>
      <c r="Q6" s="11"/>
      <c r="R6" s="11"/>
      <c r="S6" s="11"/>
      <c r="T6" s="11"/>
    </row>
    <row r="7" spans="1:28" s="10" customFormat="1" ht="18.75">
      <c r="A7" s="323"/>
      <c r="B7" s="323"/>
      <c r="C7" s="323"/>
      <c r="D7" s="12"/>
      <c r="E7" s="12"/>
      <c r="F7" s="12"/>
      <c r="G7" s="11"/>
      <c r="H7" s="11"/>
      <c r="I7" s="11"/>
      <c r="J7" s="11"/>
      <c r="K7" s="11"/>
      <c r="L7" s="11"/>
      <c r="M7" s="11"/>
      <c r="N7" s="11"/>
      <c r="O7" s="11"/>
      <c r="P7" s="11"/>
      <c r="Q7" s="11"/>
      <c r="R7" s="11"/>
      <c r="S7" s="11"/>
      <c r="T7" s="11"/>
    </row>
    <row r="8" spans="1:28" s="10" customFormat="1" ht="18.75">
      <c r="A8" s="332" t="str">
        <f>' 1. паспорт местополож'!A8:C8</f>
        <v>J_ДВОСТ-273</v>
      </c>
      <c r="B8" s="332"/>
      <c r="C8" s="332"/>
      <c r="D8" s="6"/>
      <c r="E8" s="6"/>
      <c r="F8" s="6"/>
      <c r="G8" s="11"/>
      <c r="H8" s="11"/>
      <c r="I8" s="11"/>
      <c r="J8" s="11"/>
      <c r="K8" s="11"/>
      <c r="L8" s="11"/>
      <c r="M8" s="11"/>
      <c r="N8" s="11"/>
      <c r="O8" s="11"/>
      <c r="P8" s="11"/>
      <c r="Q8" s="11"/>
      <c r="R8" s="11"/>
      <c r="S8" s="11"/>
      <c r="T8" s="11"/>
    </row>
    <row r="9" spans="1:28" s="10" customFormat="1" ht="18.75">
      <c r="A9" s="321" t="s">
        <v>7</v>
      </c>
      <c r="B9" s="321"/>
      <c r="C9" s="321"/>
      <c r="D9" s="4"/>
      <c r="E9" s="4"/>
      <c r="F9" s="4"/>
      <c r="G9" s="11"/>
      <c r="H9" s="11"/>
      <c r="I9" s="11"/>
      <c r="J9" s="11"/>
      <c r="K9" s="11"/>
      <c r="L9" s="11"/>
      <c r="M9" s="11"/>
      <c r="N9" s="11"/>
      <c r="O9" s="11"/>
      <c r="P9" s="11"/>
      <c r="Q9" s="11"/>
      <c r="R9" s="11"/>
      <c r="S9" s="11"/>
      <c r="T9" s="11"/>
    </row>
    <row r="10" spans="1:28" s="7" customFormat="1" ht="15.75" customHeight="1">
      <c r="A10" s="337"/>
      <c r="B10" s="337"/>
      <c r="C10" s="337"/>
      <c r="D10" s="8"/>
      <c r="E10" s="8"/>
      <c r="F10" s="8"/>
      <c r="G10" s="8"/>
      <c r="H10" s="8"/>
      <c r="I10" s="8"/>
      <c r="J10" s="8"/>
      <c r="K10" s="8"/>
      <c r="L10" s="8"/>
      <c r="M10" s="8"/>
      <c r="N10" s="8"/>
      <c r="O10" s="8"/>
      <c r="P10" s="8"/>
      <c r="Q10" s="8"/>
      <c r="R10" s="8"/>
      <c r="S10" s="8"/>
      <c r="T10" s="8"/>
    </row>
    <row r="11" spans="1:28" s="2" customFormat="1" ht="31.5" customHeight="1">
      <c r="A11" s="322" t="str">
        <f>' 1. паспорт местополож'!A11:C11</f>
        <v>Техническое перевооружение объекта  "Кабельная линия -6кВ фидер 8" П-41- оп.1 в сторону ТП-13</v>
      </c>
      <c r="B11" s="322"/>
      <c r="C11" s="322"/>
      <c r="D11" s="6"/>
      <c r="E11" s="6"/>
      <c r="F11" s="6"/>
      <c r="G11" s="6"/>
      <c r="H11" s="6"/>
      <c r="I11" s="6"/>
      <c r="J11" s="6"/>
      <c r="K11" s="6"/>
      <c r="L11" s="6"/>
      <c r="M11" s="6"/>
      <c r="N11" s="6"/>
      <c r="O11" s="6"/>
      <c r="P11" s="6"/>
      <c r="Q11" s="6"/>
      <c r="R11" s="6"/>
      <c r="S11" s="6"/>
      <c r="T11" s="6"/>
    </row>
    <row r="12" spans="1:28" s="2" customFormat="1" ht="15" customHeight="1">
      <c r="A12" s="321" t="s">
        <v>5</v>
      </c>
      <c r="B12" s="321"/>
      <c r="C12" s="321"/>
      <c r="D12" s="4"/>
      <c r="E12" s="4"/>
      <c r="F12" s="4"/>
      <c r="G12" s="4"/>
      <c r="H12" s="4"/>
      <c r="I12" s="4"/>
      <c r="J12" s="4"/>
      <c r="K12" s="4"/>
      <c r="L12" s="4"/>
      <c r="M12" s="4"/>
      <c r="N12" s="4"/>
      <c r="O12" s="4"/>
      <c r="P12" s="4"/>
      <c r="Q12" s="4"/>
      <c r="R12" s="4"/>
      <c r="S12" s="4"/>
      <c r="T12" s="4"/>
    </row>
    <row r="13" spans="1:28" s="2" customFormat="1" ht="15" customHeight="1">
      <c r="A13" s="321"/>
      <c r="B13" s="321"/>
      <c r="C13" s="321"/>
      <c r="D13" s="3"/>
      <c r="E13" s="3"/>
      <c r="F13" s="3"/>
      <c r="G13" s="3"/>
      <c r="H13" s="3"/>
      <c r="I13" s="3"/>
      <c r="J13" s="3"/>
      <c r="K13" s="3"/>
      <c r="L13" s="3"/>
      <c r="M13" s="3"/>
      <c r="N13" s="3"/>
      <c r="O13" s="3"/>
      <c r="P13" s="3"/>
      <c r="Q13" s="3"/>
    </row>
    <row r="14" spans="1:28" s="2" customFormat="1" ht="18.75">
      <c r="A14" s="322" t="s">
        <v>194</v>
      </c>
      <c r="B14" s="322"/>
      <c r="C14" s="322"/>
      <c r="D14" s="5"/>
      <c r="E14" s="5"/>
      <c r="F14" s="5"/>
      <c r="G14" s="5"/>
      <c r="H14" s="5"/>
      <c r="I14" s="5"/>
      <c r="J14" s="5"/>
      <c r="K14" s="5"/>
      <c r="L14" s="5"/>
      <c r="M14" s="5"/>
      <c r="N14" s="5"/>
      <c r="O14" s="5"/>
      <c r="P14" s="5"/>
      <c r="Q14" s="5"/>
      <c r="R14" s="5"/>
      <c r="S14" s="5"/>
      <c r="T14" s="5"/>
    </row>
    <row r="15" spans="1:28" s="2" customFormat="1" ht="15" customHeight="1">
      <c r="A15" s="83"/>
      <c r="B15" s="83"/>
      <c r="C15" s="83"/>
      <c r="D15" s="4"/>
      <c r="E15" s="4"/>
      <c r="F15" s="4"/>
      <c r="G15" s="3"/>
      <c r="H15" s="3"/>
      <c r="I15" s="3"/>
      <c r="J15" s="3"/>
      <c r="K15" s="3"/>
      <c r="L15" s="3"/>
      <c r="M15" s="3"/>
      <c r="N15" s="3"/>
      <c r="O15" s="3"/>
      <c r="P15" s="3"/>
      <c r="Q15" s="3"/>
    </row>
    <row r="16" spans="1:28" s="2" customFormat="1" ht="39.75" customHeight="1">
      <c r="A16" s="84" t="s">
        <v>4</v>
      </c>
      <c r="B16" s="208" t="s">
        <v>24</v>
      </c>
      <c r="C16" s="208" t="s">
        <v>23</v>
      </c>
      <c r="D16" s="19"/>
      <c r="E16" s="19"/>
      <c r="F16" s="19"/>
      <c r="G16" s="18"/>
      <c r="H16" s="18"/>
      <c r="I16" s="18"/>
      <c r="J16" s="18"/>
      <c r="K16" s="18"/>
      <c r="L16" s="18"/>
      <c r="M16" s="18"/>
      <c r="N16" s="18"/>
      <c r="O16" s="18"/>
      <c r="P16" s="18"/>
      <c r="Q16" s="18"/>
      <c r="R16" s="17"/>
      <c r="S16" s="17"/>
      <c r="T16" s="17"/>
    </row>
    <row r="17" spans="1:20" s="2" customFormat="1" ht="16.5" customHeight="1">
      <c r="A17" s="208">
        <v>1</v>
      </c>
      <c r="B17" s="208">
        <v>2</v>
      </c>
      <c r="C17" s="208">
        <v>3</v>
      </c>
      <c r="D17" s="19"/>
      <c r="E17" s="19"/>
      <c r="F17" s="19"/>
      <c r="G17" s="18"/>
      <c r="H17" s="18"/>
      <c r="I17" s="18"/>
      <c r="J17" s="18"/>
      <c r="K17" s="18"/>
      <c r="L17" s="18"/>
      <c r="M17" s="18"/>
      <c r="N17" s="18"/>
      <c r="O17" s="18"/>
      <c r="P17" s="18"/>
      <c r="Q17" s="18"/>
      <c r="R17" s="17"/>
      <c r="S17" s="17"/>
      <c r="T17" s="17"/>
    </row>
    <row r="18" spans="1:20" s="2" customFormat="1" ht="33">
      <c r="A18" s="85" t="s">
        <v>22</v>
      </c>
      <c r="B18" s="86" t="s">
        <v>205</v>
      </c>
      <c r="C18" s="210" t="s">
        <v>528</v>
      </c>
      <c r="D18" s="19"/>
      <c r="E18" s="18"/>
      <c r="F18" s="18"/>
      <c r="G18" s="18"/>
      <c r="H18" s="18"/>
      <c r="I18" s="18"/>
      <c r="J18" s="18"/>
      <c r="K18" s="18"/>
      <c r="L18" s="18"/>
      <c r="M18" s="18"/>
      <c r="N18" s="18"/>
      <c r="O18" s="18"/>
      <c r="P18" s="17"/>
      <c r="Q18" s="17"/>
      <c r="R18" s="17"/>
      <c r="S18" s="17"/>
      <c r="T18" s="17"/>
    </row>
    <row r="19" spans="1:20" s="298" customFormat="1" ht="33">
      <c r="A19" s="306" t="s">
        <v>20</v>
      </c>
      <c r="B19" s="307" t="s">
        <v>17</v>
      </c>
      <c r="C19" s="308" t="s">
        <v>534</v>
      </c>
      <c r="D19" s="297"/>
      <c r="E19" s="297"/>
      <c r="F19" s="297"/>
      <c r="G19" s="297"/>
      <c r="H19" s="297"/>
      <c r="I19" s="297"/>
      <c r="J19" s="297"/>
      <c r="K19" s="297"/>
      <c r="L19" s="297"/>
      <c r="M19" s="297"/>
      <c r="N19" s="297"/>
      <c r="O19" s="297"/>
      <c r="P19" s="297"/>
      <c r="Q19" s="297"/>
      <c r="R19" s="297"/>
      <c r="S19" s="297"/>
      <c r="T19" s="297"/>
    </row>
    <row r="20" spans="1:20" s="298" customFormat="1" ht="115.5" customHeight="1">
      <c r="A20" s="306" t="s">
        <v>19</v>
      </c>
      <c r="B20" s="307" t="s">
        <v>529</v>
      </c>
      <c r="C20" s="309" t="s">
        <v>544</v>
      </c>
      <c r="D20" s="297"/>
      <c r="E20" s="297"/>
      <c r="F20" s="297"/>
      <c r="G20" s="297"/>
      <c r="H20" s="297"/>
      <c r="I20" s="297"/>
      <c r="J20" s="297"/>
      <c r="K20" s="297"/>
      <c r="L20" s="297"/>
      <c r="M20" s="297"/>
      <c r="N20" s="297"/>
      <c r="O20" s="297"/>
      <c r="P20" s="297"/>
      <c r="Q20" s="297"/>
      <c r="R20" s="297"/>
      <c r="S20" s="297"/>
      <c r="T20" s="297"/>
    </row>
    <row r="21" spans="1:20" ht="33">
      <c r="A21" s="85" t="s">
        <v>18</v>
      </c>
      <c r="B21" s="84" t="s">
        <v>222</v>
      </c>
      <c r="C21" s="305">
        <f>' 1. паспорт местополож'!C43</f>
        <v>1.1100000000000001</v>
      </c>
      <c r="D21" s="16"/>
      <c r="E21" s="16"/>
      <c r="F21" s="16"/>
      <c r="G21" s="16"/>
      <c r="H21" s="16"/>
      <c r="I21" s="16"/>
      <c r="J21" s="16"/>
      <c r="K21" s="16"/>
      <c r="L21" s="16"/>
      <c r="M21" s="16"/>
      <c r="N21" s="16"/>
      <c r="O21" s="16"/>
      <c r="P21" s="16"/>
      <c r="Q21" s="16"/>
      <c r="R21" s="16"/>
      <c r="S21" s="16"/>
      <c r="T21" s="16"/>
    </row>
    <row r="22" spans="1:20" ht="49.5">
      <c r="A22" s="85" t="s">
        <v>16</v>
      </c>
      <c r="B22" s="84" t="s">
        <v>117</v>
      </c>
      <c r="C22" s="211" t="s">
        <v>535</v>
      </c>
      <c r="D22" s="16"/>
      <c r="E22" s="16"/>
      <c r="F22" s="16"/>
      <c r="G22" s="16"/>
      <c r="H22" s="16"/>
      <c r="I22" s="16"/>
      <c r="J22" s="16"/>
      <c r="K22" s="16"/>
      <c r="L22" s="16"/>
      <c r="M22" s="16"/>
      <c r="N22" s="16"/>
      <c r="O22" s="16"/>
      <c r="P22" s="16"/>
      <c r="Q22" s="16"/>
      <c r="R22" s="16"/>
      <c r="S22" s="16"/>
      <c r="T22" s="16"/>
    </row>
    <row r="23" spans="1:20" s="298" customFormat="1" ht="78.75">
      <c r="A23" s="306" t="s">
        <v>15</v>
      </c>
      <c r="B23" s="307" t="s">
        <v>206</v>
      </c>
      <c r="C23" s="313" t="s">
        <v>532</v>
      </c>
      <c r="D23" s="297"/>
      <c r="E23" s="297"/>
      <c r="F23" s="297"/>
      <c r="G23" s="297"/>
      <c r="H23" s="297"/>
      <c r="I23" s="297"/>
      <c r="J23" s="297"/>
      <c r="K23" s="297"/>
      <c r="L23" s="297"/>
      <c r="M23" s="297"/>
      <c r="N23" s="297"/>
      <c r="O23" s="297"/>
      <c r="P23" s="297"/>
      <c r="Q23" s="297"/>
      <c r="R23" s="297"/>
      <c r="S23" s="297"/>
      <c r="T23" s="297"/>
    </row>
    <row r="24" spans="1:20" s="298" customFormat="1" ht="42.75" customHeight="1">
      <c r="A24" s="306" t="s">
        <v>13</v>
      </c>
      <c r="B24" s="307" t="s">
        <v>14</v>
      </c>
      <c r="C24" s="310">
        <v>2020</v>
      </c>
      <c r="D24" s="297"/>
      <c r="E24" s="297"/>
      <c r="F24" s="297"/>
      <c r="G24" s="297"/>
      <c r="H24" s="297"/>
      <c r="I24" s="297"/>
      <c r="J24" s="297"/>
      <c r="K24" s="297"/>
      <c r="L24" s="297"/>
      <c r="M24" s="297"/>
      <c r="N24" s="297"/>
      <c r="O24" s="297"/>
      <c r="P24" s="297"/>
      <c r="Q24" s="297"/>
      <c r="R24" s="297"/>
      <c r="S24" s="297"/>
      <c r="T24" s="297"/>
    </row>
    <row r="25" spans="1:20" s="298" customFormat="1" ht="42.75" customHeight="1">
      <c r="A25" s="306" t="s">
        <v>11</v>
      </c>
      <c r="B25" s="307" t="s">
        <v>12</v>
      </c>
      <c r="C25" s="310">
        <v>2023</v>
      </c>
      <c r="D25" s="297"/>
      <c r="E25" s="297"/>
      <c r="F25" s="297"/>
      <c r="G25" s="297"/>
      <c r="H25" s="297"/>
      <c r="I25" s="297"/>
      <c r="J25" s="297"/>
      <c r="K25" s="297"/>
      <c r="L25" s="297"/>
      <c r="M25" s="297"/>
      <c r="N25" s="297"/>
      <c r="O25" s="297"/>
      <c r="P25" s="297"/>
      <c r="Q25" s="297"/>
      <c r="R25" s="297"/>
      <c r="S25" s="297"/>
      <c r="T25" s="297"/>
    </row>
    <row r="26" spans="1:20" ht="42.75" customHeight="1">
      <c r="A26" s="85" t="s">
        <v>28</v>
      </c>
      <c r="B26" s="84" t="s">
        <v>10</v>
      </c>
      <c r="C26" s="256" t="s">
        <v>487</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17"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33"/>
  <sheetViews>
    <sheetView view="pageBreakPreview" zoomScale="55" zoomScaleNormal="55" zoomScaleSheetLayoutView="55"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323" t="s">
        <v>9</v>
      </c>
      <c r="B3" s="323"/>
      <c r="C3" s="323"/>
      <c r="D3" s="323"/>
      <c r="E3" s="323"/>
      <c r="F3" s="323"/>
      <c r="G3" s="323"/>
      <c r="H3" s="323"/>
      <c r="I3" s="323"/>
      <c r="J3" s="323"/>
      <c r="K3" s="323"/>
      <c r="L3" s="323"/>
      <c r="M3" s="323"/>
      <c r="N3" s="323"/>
      <c r="O3" s="323"/>
      <c r="P3" s="323"/>
      <c r="Q3" s="323"/>
      <c r="R3" s="323"/>
      <c r="S3" s="323"/>
      <c r="T3" s="323"/>
      <c r="U3" s="323"/>
      <c r="V3" s="323"/>
      <c r="W3" s="323"/>
      <c r="X3" s="323"/>
      <c r="Y3" s="323"/>
      <c r="Z3" s="323"/>
      <c r="AA3" s="61"/>
      <c r="AB3" s="61"/>
    </row>
    <row r="4" spans="1:28" ht="18.75">
      <c r="A4" s="323"/>
      <c r="B4" s="323"/>
      <c r="C4" s="323"/>
      <c r="D4" s="323"/>
      <c r="E4" s="323"/>
      <c r="F4" s="323"/>
      <c r="G4" s="323"/>
      <c r="H4" s="323"/>
      <c r="I4" s="323"/>
      <c r="J4" s="323"/>
      <c r="K4" s="323"/>
      <c r="L4" s="323"/>
      <c r="M4" s="323"/>
      <c r="N4" s="323"/>
      <c r="O4" s="323"/>
      <c r="P4" s="323"/>
      <c r="Q4" s="323"/>
      <c r="R4" s="323"/>
      <c r="S4" s="323"/>
      <c r="T4" s="323"/>
      <c r="U4" s="323"/>
      <c r="V4" s="323"/>
      <c r="W4" s="323"/>
      <c r="X4" s="323"/>
      <c r="Y4" s="323"/>
      <c r="Z4" s="323"/>
      <c r="AA4" s="61"/>
      <c r="AB4" s="61"/>
    </row>
    <row r="5" spans="1:28" ht="15.75">
      <c r="A5" s="33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32"/>
      <c r="C5" s="332"/>
      <c r="D5" s="332"/>
      <c r="E5" s="332"/>
      <c r="F5" s="332"/>
      <c r="G5" s="332"/>
      <c r="H5" s="332"/>
      <c r="I5" s="332"/>
      <c r="J5" s="332"/>
      <c r="K5" s="332"/>
      <c r="L5" s="332"/>
      <c r="M5" s="332"/>
      <c r="N5" s="332"/>
      <c r="O5" s="332"/>
      <c r="P5" s="332"/>
      <c r="Q5" s="332"/>
      <c r="R5" s="332"/>
      <c r="S5" s="332"/>
      <c r="T5" s="332"/>
      <c r="U5" s="332"/>
      <c r="V5" s="332"/>
      <c r="W5" s="332"/>
      <c r="X5" s="332"/>
      <c r="Y5" s="332"/>
      <c r="Z5" s="332"/>
      <c r="AA5" s="62"/>
      <c r="AB5" s="62"/>
    </row>
    <row r="6" spans="1:28" ht="15.75">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63"/>
      <c r="AB6" s="63"/>
    </row>
    <row r="7" spans="1:28" ht="18.75">
      <c r="A7" s="323"/>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61"/>
      <c r="AB7" s="61"/>
    </row>
    <row r="8" spans="1:28" ht="15.75">
      <c r="A8" s="332" t="str">
        <f>' 1. паспорт местополож'!A8:C8</f>
        <v>J_ДВОСТ-273</v>
      </c>
      <c r="B8" s="332"/>
      <c r="C8" s="332"/>
      <c r="D8" s="332"/>
      <c r="E8" s="332"/>
      <c r="F8" s="332"/>
      <c r="G8" s="332"/>
      <c r="H8" s="332"/>
      <c r="I8" s="332"/>
      <c r="J8" s="332"/>
      <c r="K8" s="332"/>
      <c r="L8" s="332"/>
      <c r="M8" s="332"/>
      <c r="N8" s="332"/>
      <c r="O8" s="332"/>
      <c r="P8" s="332"/>
      <c r="Q8" s="332"/>
      <c r="R8" s="332"/>
      <c r="S8" s="332"/>
      <c r="T8" s="332"/>
      <c r="U8" s="332"/>
      <c r="V8" s="332"/>
      <c r="W8" s="332"/>
      <c r="X8" s="332"/>
      <c r="Y8" s="332"/>
      <c r="Z8" s="332"/>
      <c r="AA8" s="62"/>
      <c r="AB8" s="62"/>
    </row>
    <row r="9" spans="1:28" ht="15.75">
      <c r="A9" s="321" t="s">
        <v>7</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63"/>
      <c r="AB9" s="63"/>
    </row>
    <row r="10" spans="1:28" ht="18.75">
      <c r="A10" s="337"/>
      <c r="B10" s="337"/>
      <c r="C10" s="337"/>
      <c r="D10" s="337"/>
      <c r="E10" s="337"/>
      <c r="F10" s="337"/>
      <c r="G10" s="337"/>
      <c r="H10" s="337"/>
      <c r="I10" s="337"/>
      <c r="J10" s="337"/>
      <c r="K10" s="337"/>
      <c r="L10" s="337"/>
      <c r="M10" s="337"/>
      <c r="N10" s="337"/>
      <c r="O10" s="337"/>
      <c r="P10" s="337"/>
      <c r="Q10" s="337"/>
      <c r="R10" s="337"/>
      <c r="S10" s="337"/>
      <c r="T10" s="337"/>
      <c r="U10" s="337"/>
      <c r="V10" s="337"/>
      <c r="W10" s="337"/>
      <c r="X10" s="337"/>
      <c r="Y10" s="337"/>
      <c r="Z10" s="337"/>
      <c r="AA10" s="9"/>
      <c r="AB10" s="9"/>
    </row>
    <row r="11" spans="1:28" ht="15.75">
      <c r="A11" s="332" t="str">
        <f>' 1. паспорт местополож'!A11:C11</f>
        <v>Техническое перевооружение объекта  "Кабельная линия -6кВ фидер 8" П-41- оп.1 в сторону ТП-13</v>
      </c>
      <c r="B11" s="332"/>
      <c r="C11" s="332"/>
      <c r="D11" s="332"/>
      <c r="E11" s="332"/>
      <c r="F11" s="332"/>
      <c r="G11" s="332"/>
      <c r="H11" s="332"/>
      <c r="I11" s="332"/>
      <c r="J11" s="332"/>
      <c r="K11" s="332"/>
      <c r="L11" s="332"/>
      <c r="M11" s="332"/>
      <c r="N11" s="332"/>
      <c r="O11" s="332"/>
      <c r="P11" s="332"/>
      <c r="Q11" s="332"/>
      <c r="R11" s="332"/>
      <c r="S11" s="332"/>
      <c r="T11" s="332"/>
      <c r="U11" s="332"/>
      <c r="V11" s="332"/>
      <c r="W11" s="332"/>
      <c r="X11" s="332"/>
      <c r="Y11" s="332"/>
      <c r="Z11" s="332"/>
      <c r="AA11" s="62"/>
      <c r="AB11" s="62"/>
    </row>
    <row r="12" spans="1:28" ht="15.75">
      <c r="A12" s="321" t="s">
        <v>5</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63"/>
      <c r="AB12" s="63"/>
    </row>
    <row r="13" spans="1:28" ht="15.75">
      <c r="A13" s="354"/>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67"/>
      <c r="AB13" s="67"/>
    </row>
    <row r="14" spans="1:28" s="71" customFormat="1" ht="36.75" customHeight="1">
      <c r="A14" s="349" t="s">
        <v>221</v>
      </c>
      <c r="B14" s="349"/>
      <c r="C14" s="349"/>
      <c r="D14" s="349"/>
      <c r="E14" s="349"/>
      <c r="F14" s="349"/>
      <c r="G14" s="349"/>
      <c r="H14" s="349"/>
      <c r="I14" s="349"/>
      <c r="J14" s="349"/>
      <c r="K14" s="349"/>
      <c r="L14" s="349"/>
      <c r="M14" s="349"/>
      <c r="N14" s="349"/>
      <c r="O14" s="349"/>
      <c r="P14" s="349"/>
      <c r="Q14" s="349"/>
      <c r="R14" s="349"/>
      <c r="S14" s="349"/>
      <c r="T14" s="349"/>
      <c r="U14" s="349"/>
      <c r="V14" s="349"/>
      <c r="W14" s="349"/>
      <c r="X14" s="349"/>
      <c r="Y14" s="349"/>
      <c r="Z14" s="349"/>
      <c r="AA14" s="70"/>
      <c r="AB14" s="70"/>
    </row>
    <row r="15" spans="1:28" ht="32.25" customHeight="1">
      <c r="A15" s="351" t="s">
        <v>134</v>
      </c>
      <c r="B15" s="352"/>
      <c r="C15" s="352"/>
      <c r="D15" s="352"/>
      <c r="E15" s="352"/>
      <c r="F15" s="352"/>
      <c r="G15" s="352"/>
      <c r="H15" s="352"/>
      <c r="I15" s="352"/>
      <c r="J15" s="352"/>
      <c r="K15" s="352"/>
      <c r="L15" s="353"/>
      <c r="M15" s="350" t="s">
        <v>135</v>
      </c>
      <c r="N15" s="350"/>
      <c r="O15" s="350"/>
      <c r="P15" s="350"/>
      <c r="Q15" s="350"/>
      <c r="R15" s="350"/>
      <c r="S15" s="350"/>
      <c r="T15" s="350"/>
      <c r="U15" s="350"/>
      <c r="V15" s="350"/>
      <c r="W15" s="350"/>
      <c r="X15" s="350"/>
      <c r="Y15" s="350"/>
      <c r="Z15" s="350"/>
    </row>
    <row r="16" spans="1:28" ht="254.25" customHeight="1">
      <c r="A16" s="87" t="s">
        <v>120</v>
      </c>
      <c r="B16" s="88" t="s">
        <v>125</v>
      </c>
      <c r="C16" s="88" t="s">
        <v>131</v>
      </c>
      <c r="D16" s="88" t="s">
        <v>121</v>
      </c>
      <c r="E16" s="88" t="s">
        <v>132</v>
      </c>
      <c r="F16" s="88" t="s">
        <v>231</v>
      </c>
      <c r="G16" s="88" t="s">
        <v>232</v>
      </c>
      <c r="H16" s="88" t="s">
        <v>122</v>
      </c>
      <c r="I16" s="88" t="s">
        <v>233</v>
      </c>
      <c r="J16" s="88" t="s">
        <v>126</v>
      </c>
      <c r="K16" s="88" t="s">
        <v>124</v>
      </c>
      <c r="L16" s="88" t="s">
        <v>123</v>
      </c>
      <c r="M16" s="89" t="s">
        <v>128</v>
      </c>
      <c r="N16" s="88" t="s">
        <v>234</v>
      </c>
      <c r="O16" s="88" t="s">
        <v>235</v>
      </c>
      <c r="P16" s="88" t="s">
        <v>236</v>
      </c>
      <c r="Q16" s="88" t="s">
        <v>237</v>
      </c>
      <c r="R16" s="88" t="s">
        <v>122</v>
      </c>
      <c r="S16" s="88" t="s">
        <v>238</v>
      </c>
      <c r="T16" s="88" t="s">
        <v>239</v>
      </c>
      <c r="U16" s="88" t="s">
        <v>240</v>
      </c>
      <c r="V16" s="88" t="s">
        <v>237</v>
      </c>
      <c r="W16" s="91" t="s">
        <v>241</v>
      </c>
      <c r="X16" s="91" t="s">
        <v>242</v>
      </c>
      <c r="Y16" s="91" t="s">
        <v>243</v>
      </c>
      <c r="Z16" s="90" t="s">
        <v>129</v>
      </c>
    </row>
    <row r="17" spans="1:26" ht="16.5" customHeight="1">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ht="16.5" customHeight="1">
      <c r="A18" s="68"/>
      <c r="B18" s="213"/>
      <c r="C18" s="68"/>
      <c r="D18" s="213"/>
      <c r="E18" s="68"/>
      <c r="F18" s="213"/>
      <c r="G18" s="68"/>
      <c r="H18" s="213"/>
      <c r="I18" s="68">
        <f>I20</f>
        <v>3.4111029098651526</v>
      </c>
      <c r="J18" s="68">
        <f>J20</f>
        <v>0.15762952448545067</v>
      </c>
      <c r="K18" s="230"/>
      <c r="L18" s="213"/>
      <c r="M18" s="68"/>
      <c r="N18" s="213"/>
      <c r="O18" s="68"/>
      <c r="P18" s="213"/>
      <c r="Q18" s="68"/>
      <c r="R18" s="213"/>
      <c r="S18" s="68"/>
      <c r="T18" s="213"/>
      <c r="U18" s="68"/>
      <c r="V18" s="213"/>
      <c r="W18" s="68"/>
      <c r="X18" s="213"/>
      <c r="Y18" s="68"/>
      <c r="Z18" s="213"/>
    </row>
    <row r="19" spans="1:26" ht="17.25">
      <c r="A19" s="212"/>
      <c r="B19" s="229"/>
      <c r="C19" s="231" t="s">
        <v>473</v>
      </c>
      <c r="D19" s="231" t="s">
        <v>474</v>
      </c>
      <c r="E19" s="231" t="s">
        <v>475</v>
      </c>
      <c r="F19" s="231" t="s">
        <v>476</v>
      </c>
      <c r="G19" s="231" t="s">
        <v>477</v>
      </c>
      <c r="H19" s="231" t="s">
        <v>122</v>
      </c>
      <c r="I19" s="231" t="s">
        <v>478</v>
      </c>
      <c r="J19" s="231" t="s">
        <v>479</v>
      </c>
      <c r="K19" s="218"/>
      <c r="L19" s="232"/>
      <c r="M19" s="232"/>
      <c r="N19" s="232"/>
      <c r="O19" s="219"/>
      <c r="P19" s="219"/>
      <c r="Q19" s="219"/>
      <c r="R19" s="219"/>
      <c r="S19" s="219"/>
      <c r="T19" s="219"/>
      <c r="U19" s="219"/>
      <c r="V19" s="219"/>
      <c r="W19" s="219"/>
      <c r="X19" s="219"/>
      <c r="Y19" s="219"/>
      <c r="Z19" s="219"/>
    </row>
    <row r="20" spans="1:26">
      <c r="A20" s="254">
        <v>2017</v>
      </c>
      <c r="B20" s="116" t="s">
        <v>531</v>
      </c>
      <c r="C20" s="116">
        <v>21.64</v>
      </c>
      <c r="D20" s="116">
        <v>2221</v>
      </c>
      <c r="E20" s="116">
        <v>19.649999999999999</v>
      </c>
      <c r="F20" s="116">
        <f t="shared" ref="F20" si="0">C20*D20</f>
        <v>48062.44</v>
      </c>
      <c r="G20" s="116">
        <f t="shared" ref="G20" si="1">C20*E20</f>
        <v>425.226</v>
      </c>
      <c r="H20" s="116">
        <v>14090</v>
      </c>
      <c r="I20" s="116">
        <f t="shared" ref="I20" si="2">C20*D20/H20</f>
        <v>3.4111029098651526</v>
      </c>
      <c r="J20" s="116">
        <f t="shared" ref="J20" si="3">D20/H20</f>
        <v>0.15762952448545067</v>
      </c>
      <c r="K20" s="116" t="s">
        <v>244</v>
      </c>
      <c r="L20" s="116" t="s">
        <v>244</v>
      </c>
      <c r="M20" s="215" t="s">
        <v>244</v>
      </c>
      <c r="N20" s="215" t="s">
        <v>244</v>
      </c>
      <c r="O20" s="215" t="s">
        <v>244</v>
      </c>
      <c r="P20" s="215" t="s">
        <v>244</v>
      </c>
      <c r="Q20" s="215" t="s">
        <v>244</v>
      </c>
      <c r="R20" s="215" t="s">
        <v>244</v>
      </c>
      <c r="S20" s="215" t="s">
        <v>244</v>
      </c>
      <c r="T20" s="215" t="s">
        <v>244</v>
      </c>
      <c r="U20" s="215" t="s">
        <v>244</v>
      </c>
      <c r="V20" s="215" t="s">
        <v>244</v>
      </c>
      <c r="W20" s="215" t="s">
        <v>244</v>
      </c>
      <c r="X20" s="215" t="s">
        <v>244</v>
      </c>
      <c r="Y20" s="215" t="s">
        <v>244</v>
      </c>
      <c r="Z20" s="215" t="s">
        <v>244</v>
      </c>
    </row>
    <row r="21" spans="1:26">
      <c r="A21" s="221"/>
      <c r="B21" s="214"/>
      <c r="C21" s="215"/>
      <c r="D21" s="214"/>
      <c r="E21" s="214"/>
      <c r="F21" s="233"/>
      <c r="G21" s="234"/>
      <c r="H21" s="234"/>
      <c r="I21" s="234"/>
      <c r="J21" s="234"/>
      <c r="K21" s="218"/>
      <c r="L21" s="232"/>
      <c r="M21" s="232"/>
      <c r="N21" s="232"/>
      <c r="O21" s="219"/>
      <c r="P21" s="219"/>
      <c r="Q21" s="219"/>
      <c r="R21" s="219"/>
      <c r="S21" s="219"/>
      <c r="T21" s="219"/>
      <c r="U21" s="219"/>
      <c r="V21" s="219"/>
      <c r="W21" s="219"/>
      <c r="X21" s="219"/>
      <c r="Y21" s="219"/>
      <c r="Z21" s="219"/>
    </row>
    <row r="22" spans="1:26" ht="15.75">
      <c r="A22" s="235"/>
      <c r="B22" s="192"/>
      <c r="C22" s="215"/>
      <c r="D22" s="214"/>
      <c r="E22" s="231"/>
      <c r="F22" s="236"/>
      <c r="G22" s="231"/>
      <c r="H22" s="231"/>
      <c r="I22" s="231"/>
      <c r="J22" s="231"/>
      <c r="K22" s="192"/>
      <c r="L22" s="237"/>
      <c r="M22" s="231"/>
      <c r="N22" s="238"/>
      <c r="O22" s="216"/>
      <c r="P22" s="222"/>
      <c r="Q22" s="225"/>
      <c r="R22" s="226"/>
      <c r="S22" s="225"/>
      <c r="T22" s="227"/>
      <c r="U22" s="227"/>
      <c r="V22" s="227"/>
      <c r="W22" s="225"/>
      <c r="X22" s="225"/>
      <c r="Y22" s="219"/>
      <c r="Z22" s="116"/>
    </row>
    <row r="23" spans="1:26">
      <c r="A23" s="220"/>
      <c r="B23" s="214"/>
      <c r="C23" s="215"/>
      <c r="D23" s="214"/>
      <c r="E23" s="214"/>
      <c r="F23" s="233"/>
      <c r="G23" s="234"/>
      <c r="H23" s="234"/>
      <c r="I23" s="234"/>
      <c r="J23" s="234"/>
      <c r="K23" s="214"/>
      <c r="L23" s="229"/>
      <c r="M23" s="232"/>
      <c r="N23" s="232"/>
      <c r="O23" s="219"/>
      <c r="P23" s="219"/>
      <c r="Q23" s="219"/>
      <c r="R23" s="219"/>
      <c r="S23" s="219"/>
      <c r="T23" s="219"/>
      <c r="U23" s="219"/>
      <c r="V23" s="219"/>
      <c r="W23" s="219"/>
      <c r="X23" s="219"/>
      <c r="Y23" s="219"/>
      <c r="Z23" s="219"/>
    </row>
    <row r="24" spans="1:26">
      <c r="A24" s="220"/>
      <c r="B24" s="214"/>
      <c r="C24" s="215"/>
      <c r="D24" s="214"/>
      <c r="E24" s="214"/>
      <c r="F24" s="233"/>
      <c r="G24" s="234"/>
      <c r="H24" s="234"/>
      <c r="I24" s="234"/>
      <c r="J24" s="234"/>
      <c r="K24" s="214"/>
      <c r="L24" s="229"/>
      <c r="M24" s="232"/>
      <c r="N24" s="232"/>
      <c r="O24" s="219"/>
      <c r="P24" s="219"/>
      <c r="Q24" s="219"/>
      <c r="R24" s="219"/>
      <c r="S24" s="219"/>
      <c r="T24" s="219"/>
      <c r="U24" s="219"/>
      <c r="V24" s="219"/>
      <c r="W24" s="219"/>
      <c r="X24" s="219"/>
      <c r="Y24" s="219"/>
      <c r="Z24" s="219"/>
    </row>
    <row r="25" spans="1:26">
      <c r="A25" s="220"/>
      <c r="B25" s="214"/>
      <c r="C25" s="215"/>
      <c r="D25" s="214"/>
      <c r="E25" s="214"/>
      <c r="F25" s="233"/>
      <c r="G25" s="234"/>
      <c r="H25" s="234"/>
      <c r="I25" s="234"/>
      <c r="J25" s="234"/>
      <c r="K25" s="214"/>
      <c r="L25" s="229"/>
      <c r="M25" s="232"/>
      <c r="N25" s="232"/>
      <c r="O25" s="219"/>
      <c r="P25" s="219"/>
      <c r="Q25" s="219"/>
      <c r="R25" s="219"/>
      <c r="S25" s="219"/>
      <c r="T25" s="219"/>
      <c r="U25" s="219"/>
      <c r="V25" s="219"/>
      <c r="W25" s="219"/>
      <c r="X25" s="219"/>
      <c r="Y25" s="219"/>
      <c r="Z25" s="219"/>
    </row>
    <row r="26" spans="1:26" ht="15.75">
      <c r="A26" s="235"/>
      <c r="B26" s="192"/>
      <c r="C26" s="236"/>
      <c r="D26" s="239"/>
      <c r="E26" s="231"/>
      <c r="F26" s="236"/>
      <c r="G26" s="231"/>
      <c r="H26" s="231"/>
      <c r="I26" s="231"/>
      <c r="J26" s="231"/>
      <c r="K26" s="192"/>
      <c r="L26" s="237"/>
      <c r="M26" s="231"/>
      <c r="N26" s="238"/>
      <c r="O26" s="216"/>
      <c r="P26" s="222"/>
      <c r="Q26" s="225"/>
      <c r="R26" s="226"/>
      <c r="S26" s="225"/>
      <c r="T26" s="227"/>
      <c r="U26" s="227"/>
      <c r="V26" s="227"/>
      <c r="W26" s="225"/>
      <c r="X26" s="225"/>
      <c r="Y26" s="219"/>
      <c r="Z26" s="116"/>
    </row>
    <row r="27" spans="1:26" ht="15.75">
      <c r="A27" s="240"/>
      <c r="B27" s="192"/>
      <c r="C27" s="236"/>
      <c r="D27" s="239"/>
      <c r="E27" s="231"/>
      <c r="F27" s="236"/>
      <c r="G27" s="231"/>
      <c r="H27" s="231"/>
      <c r="I27" s="231"/>
      <c r="J27" s="231"/>
      <c r="K27" s="192"/>
      <c r="L27" s="237"/>
      <c r="M27" s="231"/>
      <c r="N27" s="238"/>
      <c r="O27" s="216"/>
      <c r="P27" s="222"/>
      <c r="Q27" s="225"/>
      <c r="R27" s="226"/>
      <c r="S27" s="225"/>
      <c r="T27" s="227"/>
      <c r="U27" s="227"/>
      <c r="V27" s="227"/>
      <c r="W27" s="225"/>
      <c r="X27" s="225"/>
      <c r="Y27" s="219"/>
      <c r="Z27" s="116"/>
    </row>
    <row r="28" spans="1:26">
      <c r="A28" s="220"/>
      <c r="B28" s="214"/>
      <c r="C28" s="215"/>
      <c r="D28" s="214"/>
      <c r="E28" s="214"/>
      <c r="F28" s="241"/>
      <c r="G28" s="231"/>
      <c r="H28" s="231"/>
      <c r="I28" s="231"/>
      <c r="J28" s="231"/>
      <c r="K28" s="218"/>
      <c r="L28" s="229"/>
      <c r="M28" s="232"/>
      <c r="N28" s="232"/>
      <c r="O28" s="219"/>
      <c r="P28" s="219"/>
      <c r="Q28" s="219"/>
      <c r="R28" s="219"/>
      <c r="S28" s="219"/>
      <c r="T28" s="219"/>
      <c r="U28" s="219"/>
      <c r="V28" s="219"/>
      <c r="W28" s="219"/>
      <c r="X28" s="219"/>
      <c r="Y28" s="219"/>
      <c r="Z28" s="219"/>
    </row>
    <row r="29" spans="1:26">
      <c r="A29" s="220"/>
      <c r="B29" s="214"/>
      <c r="C29" s="215"/>
      <c r="D29" s="214"/>
      <c r="E29" s="214"/>
      <c r="F29" s="241"/>
      <c r="G29" s="231"/>
      <c r="H29" s="231"/>
      <c r="I29" s="231"/>
      <c r="J29" s="231"/>
      <c r="K29" s="218"/>
      <c r="L29" s="232"/>
      <c r="M29" s="232"/>
      <c r="N29" s="232"/>
      <c r="O29" s="219"/>
      <c r="P29" s="219"/>
      <c r="Q29" s="219"/>
      <c r="R29" s="219"/>
      <c r="S29" s="219"/>
      <c r="T29" s="219"/>
      <c r="U29" s="219"/>
      <c r="V29" s="219"/>
      <c r="W29" s="219"/>
      <c r="X29" s="219"/>
      <c r="Y29" s="219"/>
      <c r="Z29" s="219"/>
    </row>
    <row r="30" spans="1:26">
      <c r="A30" s="220"/>
      <c r="B30" s="214"/>
      <c r="C30" s="215"/>
      <c r="D30" s="214"/>
      <c r="E30" s="214"/>
      <c r="F30" s="241"/>
      <c r="G30" s="231"/>
      <c r="H30" s="231"/>
      <c r="I30" s="231"/>
      <c r="J30" s="231"/>
      <c r="K30" s="218"/>
      <c r="L30" s="232"/>
      <c r="M30" s="232"/>
      <c r="N30" s="232"/>
      <c r="O30" s="219"/>
      <c r="P30" s="219"/>
      <c r="Q30" s="219"/>
      <c r="R30" s="219"/>
      <c r="S30" s="219"/>
      <c r="T30" s="219"/>
      <c r="U30" s="219"/>
      <c r="V30" s="219"/>
      <c r="W30" s="219"/>
      <c r="X30" s="219"/>
      <c r="Y30" s="219"/>
      <c r="Z30" s="219"/>
    </row>
    <row r="31" spans="1:26" ht="15.75">
      <c r="A31" s="235"/>
      <c r="B31" s="192"/>
      <c r="C31" s="236"/>
      <c r="D31" s="239"/>
      <c r="E31" s="231"/>
      <c r="F31" s="236"/>
      <c r="G31" s="231"/>
      <c r="H31" s="231"/>
      <c r="I31" s="231"/>
      <c r="J31" s="231"/>
      <c r="K31" s="192"/>
      <c r="L31" s="237"/>
      <c r="M31" s="231"/>
      <c r="N31" s="238"/>
      <c r="O31" s="216"/>
      <c r="P31" s="222"/>
      <c r="Q31" s="225"/>
      <c r="R31" s="226"/>
      <c r="S31" s="225"/>
      <c r="T31" s="227"/>
      <c r="U31" s="227"/>
      <c r="V31" s="227"/>
      <c r="W31" s="225"/>
      <c r="X31" s="225"/>
      <c r="Y31" s="219"/>
      <c r="Z31" s="116"/>
    </row>
    <row r="32" spans="1:26" ht="15.75">
      <c r="A32" s="240"/>
      <c r="B32" s="192"/>
      <c r="C32" s="236"/>
      <c r="D32" s="239"/>
      <c r="E32" s="231"/>
      <c r="F32" s="236"/>
      <c r="G32" s="231"/>
      <c r="H32" s="231"/>
      <c r="I32" s="231"/>
      <c r="J32" s="231"/>
      <c r="K32" s="192"/>
      <c r="L32" s="237"/>
      <c r="M32" s="231"/>
      <c r="N32" s="238"/>
      <c r="O32" s="216"/>
      <c r="P32" s="222"/>
      <c r="Q32" s="225"/>
      <c r="R32" s="226"/>
      <c r="S32" s="225"/>
      <c r="T32" s="227"/>
      <c r="U32" s="227"/>
      <c r="V32" s="227"/>
      <c r="W32" s="225"/>
      <c r="X32" s="225"/>
      <c r="Y32" s="219"/>
      <c r="Z32" s="116"/>
    </row>
    <row r="33" spans="1:26" ht="15.75">
      <c r="A33" s="228"/>
      <c r="B33" s="116"/>
      <c r="C33" s="222"/>
      <c r="D33" s="223"/>
      <c r="E33" s="217"/>
      <c r="F33" s="222"/>
      <c r="G33" s="217"/>
      <c r="H33" s="217"/>
      <c r="I33" s="217"/>
      <c r="J33" s="217"/>
      <c r="K33" s="192"/>
      <c r="L33" s="209"/>
      <c r="M33" s="231"/>
      <c r="N33" s="224"/>
      <c r="O33" s="216"/>
      <c r="P33" s="222"/>
      <c r="Q33" s="225"/>
      <c r="R33" s="226"/>
      <c r="S33" s="225"/>
      <c r="T33" s="227"/>
      <c r="U33" s="227"/>
      <c r="V33" s="227"/>
      <c r="W33" s="225"/>
      <c r="X33" s="225"/>
      <c r="Y33" s="219"/>
      <c r="Z33" s="116"/>
    </row>
  </sheetData>
  <mergeCells count="15">
    <mergeCell ref="A1:Z1"/>
    <mergeCell ref="A3:Z3"/>
    <mergeCell ref="A4:Z4"/>
    <mergeCell ref="A5:Z5"/>
    <mergeCell ref="A6:Z6"/>
    <mergeCell ref="A7:Z7"/>
    <mergeCell ref="A8:Z8"/>
    <mergeCell ref="A9:Z9"/>
    <mergeCell ref="A10:Z10"/>
    <mergeCell ref="A11:Z11"/>
    <mergeCell ref="A14:Z14"/>
    <mergeCell ref="M15:Z15"/>
    <mergeCell ref="A15:L15"/>
    <mergeCell ref="A12:Z12"/>
    <mergeCell ref="A13:Z13"/>
  </mergeCells>
  <pageMargins left="0" right="0" top="0.74803149606299213" bottom="0.74803149606299213" header="0.31496062992125984" footer="0.31496062992125984"/>
  <pageSetup paperSize="8" scale="55" orientation="landscape" r:id="rId1"/>
  <legacyDrawing r:id="rId2"/>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2" sqref="A12:O12"/>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66"/>
      <c r="Q1" s="66"/>
      <c r="R1" s="66"/>
      <c r="S1" s="66"/>
      <c r="T1" s="66"/>
      <c r="U1" s="66"/>
      <c r="V1" s="66"/>
      <c r="W1" s="66"/>
      <c r="X1" s="66"/>
      <c r="Y1" s="66"/>
      <c r="Z1" s="66"/>
      <c r="AA1" s="66"/>
      <c r="AB1" s="66"/>
    </row>
    <row r="2" spans="1:28" s="10" customFormat="1" ht="16.5">
      <c r="A2" s="72"/>
      <c r="B2" s="72"/>
      <c r="C2" s="73"/>
      <c r="D2" s="73"/>
      <c r="E2" s="73"/>
      <c r="F2" s="73"/>
      <c r="G2" s="73"/>
      <c r="H2" s="73"/>
      <c r="I2" s="73"/>
      <c r="J2" s="73"/>
      <c r="K2" s="73"/>
      <c r="L2" s="92"/>
      <c r="M2" s="73"/>
      <c r="N2" s="73"/>
      <c r="O2" s="73"/>
    </row>
    <row r="3" spans="1:28" s="10" customFormat="1" ht="18.75">
      <c r="A3" s="358" t="s">
        <v>9</v>
      </c>
      <c r="B3" s="358"/>
      <c r="C3" s="358"/>
      <c r="D3" s="358"/>
      <c r="E3" s="358"/>
      <c r="F3" s="358"/>
      <c r="G3" s="358"/>
      <c r="H3" s="358"/>
      <c r="I3" s="358"/>
      <c r="J3" s="358"/>
      <c r="K3" s="358"/>
      <c r="L3" s="358"/>
      <c r="M3" s="358"/>
      <c r="N3" s="358"/>
      <c r="O3" s="358"/>
      <c r="P3" s="11"/>
      <c r="Q3" s="11"/>
      <c r="R3" s="11"/>
      <c r="S3" s="11"/>
      <c r="T3" s="11"/>
      <c r="U3" s="11"/>
      <c r="V3" s="11"/>
      <c r="W3" s="11"/>
      <c r="X3" s="11"/>
      <c r="Y3" s="11"/>
      <c r="Z3" s="11"/>
    </row>
    <row r="4" spans="1:28" s="10" customFormat="1" ht="18.75">
      <c r="A4" s="358"/>
      <c r="B4" s="358"/>
      <c r="C4" s="358"/>
      <c r="D4" s="358"/>
      <c r="E4" s="358"/>
      <c r="F4" s="358"/>
      <c r="G4" s="358"/>
      <c r="H4" s="358"/>
      <c r="I4" s="358"/>
      <c r="J4" s="358"/>
      <c r="K4" s="358"/>
      <c r="L4" s="358"/>
      <c r="M4" s="358"/>
      <c r="N4" s="358"/>
      <c r="O4" s="358"/>
      <c r="P4" s="11"/>
      <c r="Q4" s="11"/>
      <c r="R4" s="11"/>
      <c r="S4" s="11"/>
      <c r="T4" s="11"/>
      <c r="U4" s="11"/>
      <c r="V4" s="11"/>
      <c r="W4" s="11"/>
      <c r="X4" s="11"/>
      <c r="Y4" s="11"/>
      <c r="Z4" s="11"/>
    </row>
    <row r="5" spans="1:28" s="10" customFormat="1" ht="18.75">
      <c r="A5" s="3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56"/>
      <c r="C5" s="356"/>
      <c r="D5" s="356"/>
      <c r="E5" s="356"/>
      <c r="F5" s="356"/>
      <c r="G5" s="356"/>
      <c r="H5" s="356"/>
      <c r="I5" s="356"/>
      <c r="J5" s="356"/>
      <c r="K5" s="356"/>
      <c r="L5" s="356"/>
      <c r="M5" s="356"/>
      <c r="N5" s="356"/>
      <c r="O5" s="356"/>
      <c r="P5" s="11"/>
      <c r="Q5" s="11"/>
      <c r="R5" s="11"/>
      <c r="S5" s="11"/>
      <c r="T5" s="11"/>
      <c r="U5" s="11"/>
      <c r="V5" s="11"/>
      <c r="W5" s="11"/>
      <c r="X5" s="11"/>
      <c r="Y5" s="11"/>
      <c r="Z5" s="11"/>
    </row>
    <row r="6" spans="1:28" s="10" customFormat="1" ht="18.75">
      <c r="A6" s="357" t="s">
        <v>8</v>
      </c>
      <c r="B6" s="357"/>
      <c r="C6" s="357"/>
      <c r="D6" s="357"/>
      <c r="E6" s="357"/>
      <c r="F6" s="357"/>
      <c r="G6" s="357"/>
      <c r="H6" s="357"/>
      <c r="I6" s="357"/>
      <c r="J6" s="357"/>
      <c r="K6" s="357"/>
      <c r="L6" s="357"/>
      <c r="M6" s="357"/>
      <c r="N6" s="357"/>
      <c r="O6" s="357"/>
      <c r="P6" s="11"/>
      <c r="Q6" s="11"/>
      <c r="R6" s="11"/>
      <c r="S6" s="11"/>
      <c r="T6" s="11"/>
      <c r="U6" s="11"/>
      <c r="V6" s="11"/>
      <c r="W6" s="11"/>
      <c r="X6" s="11"/>
      <c r="Y6" s="11"/>
      <c r="Z6" s="11"/>
    </row>
    <row r="7" spans="1:28" s="10" customFormat="1" ht="18.75">
      <c r="A7" s="358"/>
      <c r="B7" s="358"/>
      <c r="C7" s="358"/>
      <c r="D7" s="358"/>
      <c r="E7" s="358"/>
      <c r="F7" s="358"/>
      <c r="G7" s="358"/>
      <c r="H7" s="358"/>
      <c r="I7" s="358"/>
      <c r="J7" s="358"/>
      <c r="K7" s="358"/>
      <c r="L7" s="358"/>
      <c r="M7" s="358"/>
      <c r="N7" s="358"/>
      <c r="O7" s="358"/>
      <c r="P7" s="11"/>
      <c r="Q7" s="11"/>
      <c r="R7" s="11"/>
      <c r="S7" s="11"/>
      <c r="T7" s="11"/>
      <c r="U7" s="11"/>
      <c r="V7" s="11"/>
      <c r="W7" s="11"/>
      <c r="X7" s="11"/>
      <c r="Y7" s="11"/>
      <c r="Z7" s="11"/>
    </row>
    <row r="8" spans="1:28" s="10" customFormat="1" ht="18.75">
      <c r="A8" s="356" t="str">
        <f>' 1. паспорт местополож'!A8:C8</f>
        <v>J_ДВОСТ-273</v>
      </c>
      <c r="B8" s="356"/>
      <c r="C8" s="356"/>
      <c r="D8" s="356"/>
      <c r="E8" s="356"/>
      <c r="F8" s="356"/>
      <c r="G8" s="356"/>
      <c r="H8" s="356"/>
      <c r="I8" s="356"/>
      <c r="J8" s="356"/>
      <c r="K8" s="356"/>
      <c r="L8" s="356"/>
      <c r="M8" s="356"/>
      <c r="N8" s="356"/>
      <c r="O8" s="356"/>
      <c r="P8" s="11"/>
      <c r="Q8" s="11"/>
      <c r="R8" s="11"/>
      <c r="S8" s="11"/>
      <c r="T8" s="11"/>
      <c r="U8" s="11"/>
      <c r="V8" s="11"/>
      <c r="W8" s="11"/>
      <c r="X8" s="11"/>
      <c r="Y8" s="11"/>
      <c r="Z8" s="11"/>
    </row>
    <row r="9" spans="1:28" s="10" customFormat="1" ht="18.75">
      <c r="A9" s="357" t="s">
        <v>7</v>
      </c>
      <c r="B9" s="357"/>
      <c r="C9" s="357"/>
      <c r="D9" s="357"/>
      <c r="E9" s="357"/>
      <c r="F9" s="357"/>
      <c r="G9" s="357"/>
      <c r="H9" s="357"/>
      <c r="I9" s="357"/>
      <c r="J9" s="357"/>
      <c r="K9" s="357"/>
      <c r="L9" s="357"/>
      <c r="M9" s="357"/>
      <c r="N9" s="357"/>
      <c r="O9" s="357"/>
      <c r="P9" s="11"/>
      <c r="Q9" s="11"/>
      <c r="R9" s="11"/>
      <c r="S9" s="11"/>
      <c r="T9" s="11"/>
      <c r="U9" s="11"/>
      <c r="V9" s="11"/>
      <c r="W9" s="11"/>
      <c r="X9" s="11"/>
      <c r="Y9" s="11"/>
      <c r="Z9" s="11"/>
    </row>
    <row r="10" spans="1:28" s="7" customFormat="1" ht="15.75" customHeight="1">
      <c r="A10" s="359"/>
      <c r="B10" s="359"/>
      <c r="C10" s="359"/>
      <c r="D10" s="359"/>
      <c r="E10" s="359"/>
      <c r="F10" s="359"/>
      <c r="G10" s="359"/>
      <c r="H10" s="359"/>
      <c r="I10" s="359"/>
      <c r="J10" s="359"/>
      <c r="K10" s="359"/>
      <c r="L10" s="359"/>
      <c r="M10" s="359"/>
      <c r="N10" s="359"/>
      <c r="O10" s="359"/>
      <c r="P10" s="8"/>
      <c r="Q10" s="8"/>
      <c r="R10" s="8"/>
      <c r="S10" s="8"/>
      <c r="T10" s="8"/>
      <c r="U10" s="8"/>
      <c r="V10" s="8"/>
      <c r="W10" s="8"/>
      <c r="X10" s="8"/>
      <c r="Y10" s="8"/>
      <c r="Z10" s="8"/>
    </row>
    <row r="11" spans="1:28" s="2" customFormat="1" ht="16.5">
      <c r="A11" s="356" t="str">
        <f>' 1. паспорт местополож'!A11:C11</f>
        <v>Техническое перевооружение объекта  "Кабельная линия -6кВ фидер 8" П-41- оп.1 в сторону ТП-13</v>
      </c>
      <c r="B11" s="356"/>
      <c r="C11" s="356"/>
      <c r="D11" s="356"/>
      <c r="E11" s="356"/>
      <c r="F11" s="356"/>
      <c r="G11" s="356"/>
      <c r="H11" s="356"/>
      <c r="I11" s="356"/>
      <c r="J11" s="356"/>
      <c r="K11" s="356"/>
      <c r="L11" s="356"/>
      <c r="M11" s="356"/>
      <c r="N11" s="356"/>
      <c r="O11" s="356"/>
      <c r="P11" s="6"/>
      <c r="Q11" s="6"/>
      <c r="R11" s="6"/>
      <c r="S11" s="6"/>
      <c r="T11" s="6"/>
      <c r="U11" s="6"/>
      <c r="V11" s="6"/>
      <c r="W11" s="6"/>
      <c r="X11" s="6"/>
      <c r="Y11" s="6"/>
      <c r="Z11" s="6"/>
    </row>
    <row r="12" spans="1:28" s="2" customFormat="1" ht="15" customHeight="1">
      <c r="A12" s="357" t="s">
        <v>5</v>
      </c>
      <c r="B12" s="357"/>
      <c r="C12" s="357"/>
      <c r="D12" s="357"/>
      <c r="E12" s="357"/>
      <c r="F12" s="357"/>
      <c r="G12" s="357"/>
      <c r="H12" s="357"/>
      <c r="I12" s="357"/>
      <c r="J12" s="357"/>
      <c r="K12" s="357"/>
      <c r="L12" s="357"/>
      <c r="M12" s="357"/>
      <c r="N12" s="357"/>
      <c r="O12" s="357"/>
      <c r="P12" s="4"/>
      <c r="Q12" s="4"/>
      <c r="R12" s="4"/>
      <c r="S12" s="4"/>
      <c r="T12" s="4"/>
      <c r="U12" s="4"/>
      <c r="V12" s="4"/>
      <c r="W12" s="4"/>
      <c r="X12" s="4"/>
      <c r="Y12" s="4"/>
      <c r="Z12" s="4"/>
    </row>
    <row r="13" spans="1:28" s="2" customFormat="1" ht="42.75" customHeight="1">
      <c r="A13" s="357"/>
      <c r="B13" s="357"/>
      <c r="C13" s="357"/>
      <c r="D13" s="357"/>
      <c r="E13" s="357"/>
      <c r="F13" s="357"/>
      <c r="G13" s="357"/>
      <c r="H13" s="357"/>
      <c r="I13" s="357"/>
      <c r="J13" s="357"/>
      <c r="K13" s="357"/>
      <c r="L13" s="357"/>
      <c r="M13" s="357"/>
      <c r="N13" s="357"/>
      <c r="O13" s="357"/>
      <c r="P13" s="3"/>
      <c r="Q13" s="3"/>
      <c r="R13" s="3"/>
      <c r="S13" s="3"/>
      <c r="T13" s="3"/>
      <c r="U13" s="3"/>
      <c r="V13" s="3"/>
      <c r="W13" s="3"/>
    </row>
    <row r="14" spans="1:28" s="2" customFormat="1" ht="27" customHeight="1">
      <c r="A14" s="355" t="s">
        <v>203</v>
      </c>
      <c r="B14" s="355"/>
      <c r="C14" s="355"/>
      <c r="D14" s="355"/>
      <c r="E14" s="355"/>
      <c r="F14" s="355"/>
      <c r="G14" s="355"/>
      <c r="H14" s="355"/>
      <c r="I14" s="355"/>
      <c r="J14" s="355"/>
      <c r="K14" s="355"/>
      <c r="L14" s="355"/>
      <c r="M14" s="355"/>
      <c r="N14" s="355"/>
      <c r="O14" s="355"/>
      <c r="P14" s="5"/>
      <c r="Q14" s="5"/>
      <c r="R14" s="5"/>
      <c r="S14" s="5"/>
      <c r="T14" s="5"/>
      <c r="U14" s="5"/>
      <c r="V14" s="5"/>
      <c r="W14" s="5"/>
      <c r="X14" s="5"/>
      <c r="Y14" s="5"/>
      <c r="Z14" s="5"/>
    </row>
    <row r="15" spans="1:28" s="2" customFormat="1" ht="56.25" customHeight="1">
      <c r="A15" s="363"/>
      <c r="B15" s="363"/>
      <c r="C15" s="363"/>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c r="A16" s="327" t="s">
        <v>4</v>
      </c>
      <c r="B16" s="327" t="s">
        <v>43</v>
      </c>
      <c r="C16" s="327" t="s">
        <v>42</v>
      </c>
      <c r="D16" s="327" t="s">
        <v>31</v>
      </c>
      <c r="E16" s="360" t="s">
        <v>41</v>
      </c>
      <c r="F16" s="361"/>
      <c r="G16" s="361"/>
      <c r="H16" s="361"/>
      <c r="I16" s="362"/>
      <c r="J16" s="327" t="s">
        <v>40</v>
      </c>
      <c r="K16" s="327"/>
      <c r="L16" s="327"/>
      <c r="M16" s="327"/>
      <c r="N16" s="327"/>
      <c r="O16" s="327"/>
      <c r="P16" s="3"/>
      <c r="Q16" s="3"/>
      <c r="R16" s="3"/>
      <c r="S16" s="3"/>
      <c r="T16" s="3"/>
      <c r="U16" s="3"/>
      <c r="V16" s="3"/>
      <c r="W16" s="3"/>
    </row>
    <row r="17" spans="1:26" s="2" customFormat="1" ht="77.25" customHeight="1">
      <c r="A17" s="327"/>
      <c r="B17" s="327"/>
      <c r="C17" s="327"/>
      <c r="D17" s="327"/>
      <c r="E17" s="78" t="s">
        <v>39</v>
      </c>
      <c r="F17" s="78" t="s">
        <v>38</v>
      </c>
      <c r="G17" s="78" t="s">
        <v>37</v>
      </c>
      <c r="H17" s="78" t="s">
        <v>36</v>
      </c>
      <c r="I17" s="78" t="s">
        <v>35</v>
      </c>
      <c r="J17" s="78" t="s">
        <v>34</v>
      </c>
      <c r="K17" s="78" t="s">
        <v>3</v>
      </c>
      <c r="L17" s="93" t="s">
        <v>2</v>
      </c>
      <c r="M17" s="93" t="s">
        <v>118</v>
      </c>
      <c r="N17" s="93" t="s">
        <v>33</v>
      </c>
      <c r="O17" s="93" t="s">
        <v>32</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6:A17"/>
    <mergeCell ref="C16:C17"/>
    <mergeCell ref="D16:D17"/>
    <mergeCell ref="A15:C15"/>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s>
  <pageMargins left="0" right="0" top="0.74803149606299213" bottom="0.74803149606299213" header="0.31496062992125984" footer="0.31496062992125984"/>
  <pageSetup paperSize="8" scale="72"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zoomScale="55" zoomScaleSheetLayoutView="55" workbookViewId="0">
      <pane xSplit="7" ySplit="20" topLeftCell="H21" activePane="bottomRight" state="frozen"/>
      <selection pane="topRight" activeCell="H1" sqref="H1"/>
      <selection pane="bottomLeft" activeCell="A21" sqref="A21"/>
      <selection pane="bottomRight" activeCell="C21" sqref="C21:H50"/>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320" t="str">
        <f>' 1. паспорт местополож'!A1:C1</f>
        <v>Год раскрытия информации: 2019 год</v>
      </c>
      <c r="B1" s="320"/>
      <c r="C1" s="320"/>
      <c r="D1" s="320"/>
      <c r="E1" s="320"/>
      <c r="F1" s="320"/>
      <c r="G1" s="320"/>
      <c r="H1" s="320"/>
      <c r="I1" s="320"/>
      <c r="J1" s="320"/>
      <c r="K1" s="320"/>
      <c r="L1" s="320"/>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c r="K2" s="48"/>
    </row>
    <row r="3" spans="1:44">
      <c r="A3" s="323" t="s">
        <v>9</v>
      </c>
      <c r="B3" s="323"/>
      <c r="C3" s="323"/>
      <c r="D3" s="323"/>
      <c r="E3" s="323"/>
      <c r="F3" s="323"/>
      <c r="G3" s="323"/>
      <c r="H3" s="323"/>
      <c r="I3" s="323"/>
      <c r="J3" s="323"/>
      <c r="K3" s="323"/>
      <c r="L3" s="323"/>
    </row>
    <row r="4" spans="1:44">
      <c r="A4" s="323"/>
      <c r="B4" s="323"/>
      <c r="C4" s="323"/>
      <c r="D4" s="323"/>
      <c r="E4" s="323"/>
      <c r="F4" s="323"/>
      <c r="G4" s="323"/>
      <c r="H4" s="323"/>
      <c r="I4" s="323"/>
      <c r="J4" s="323"/>
      <c r="K4" s="323"/>
      <c r="L4" s="323"/>
    </row>
    <row r="5" spans="1:44">
      <c r="A5" s="33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32"/>
      <c r="C5" s="332"/>
      <c r="D5" s="332"/>
      <c r="E5" s="332"/>
      <c r="F5" s="332"/>
      <c r="G5" s="332"/>
      <c r="H5" s="332"/>
      <c r="I5" s="332"/>
      <c r="J5" s="332"/>
      <c r="K5" s="332"/>
      <c r="L5" s="332"/>
    </row>
    <row r="6" spans="1:44">
      <c r="A6" s="321" t="s">
        <v>8</v>
      </c>
      <c r="B6" s="321"/>
      <c r="C6" s="321"/>
      <c r="D6" s="321"/>
      <c r="E6" s="321"/>
      <c r="F6" s="321"/>
      <c r="G6" s="321"/>
      <c r="H6" s="321"/>
      <c r="I6" s="321"/>
      <c r="J6" s="321"/>
      <c r="K6" s="321"/>
      <c r="L6" s="321"/>
    </row>
    <row r="7" spans="1:44">
      <c r="A7" s="323"/>
      <c r="B7" s="323"/>
      <c r="C7" s="323"/>
      <c r="D7" s="323"/>
      <c r="E7" s="323"/>
      <c r="F7" s="323"/>
      <c r="G7" s="323"/>
      <c r="H7" s="323"/>
      <c r="I7" s="323"/>
      <c r="J7" s="323"/>
      <c r="K7" s="323"/>
      <c r="L7" s="323"/>
    </row>
    <row r="8" spans="1:44">
      <c r="A8" s="332" t="str">
        <f>' 1. паспорт местополож'!A8:C8</f>
        <v>J_ДВОСТ-273</v>
      </c>
      <c r="B8" s="332"/>
      <c r="C8" s="332"/>
      <c r="D8" s="332"/>
      <c r="E8" s="332"/>
      <c r="F8" s="332"/>
      <c r="G8" s="332"/>
      <c r="H8" s="332"/>
      <c r="I8" s="332"/>
      <c r="J8" s="332"/>
      <c r="K8" s="332"/>
      <c r="L8" s="332"/>
    </row>
    <row r="9" spans="1:44">
      <c r="A9" s="321" t="s">
        <v>7</v>
      </c>
      <c r="B9" s="321"/>
      <c r="C9" s="321"/>
      <c r="D9" s="321"/>
      <c r="E9" s="321"/>
      <c r="F9" s="321"/>
      <c r="G9" s="321"/>
      <c r="H9" s="321"/>
      <c r="I9" s="321"/>
      <c r="J9" s="321"/>
      <c r="K9" s="321"/>
      <c r="L9" s="321"/>
    </row>
    <row r="10" spans="1:44">
      <c r="A10" s="337"/>
      <c r="B10" s="337"/>
      <c r="C10" s="337"/>
      <c r="D10" s="337"/>
      <c r="E10" s="337"/>
      <c r="F10" s="337"/>
      <c r="G10" s="337"/>
      <c r="H10" s="337"/>
      <c r="I10" s="337"/>
      <c r="J10" s="337"/>
      <c r="K10" s="337"/>
      <c r="L10" s="337"/>
    </row>
    <row r="11" spans="1:44">
      <c r="A11" s="332" t="str">
        <f>' 1. паспорт местополож'!A11:C11</f>
        <v>Техническое перевооружение объекта  "Кабельная линия -6кВ фидер 8" П-41- оп.1 в сторону ТП-13</v>
      </c>
      <c r="B11" s="332"/>
      <c r="C11" s="332"/>
      <c r="D11" s="332"/>
      <c r="E11" s="332"/>
      <c r="F11" s="332"/>
      <c r="G11" s="332"/>
      <c r="H11" s="332"/>
      <c r="I11" s="332"/>
      <c r="J11" s="332"/>
      <c r="K11" s="332"/>
      <c r="L11" s="332"/>
    </row>
    <row r="12" spans="1:44">
      <c r="A12" s="321" t="s">
        <v>5</v>
      </c>
      <c r="B12" s="321"/>
      <c r="C12" s="321"/>
      <c r="D12" s="321"/>
      <c r="E12" s="321"/>
      <c r="F12" s="321"/>
      <c r="G12" s="321"/>
      <c r="H12" s="321"/>
      <c r="I12" s="321"/>
      <c r="J12" s="321"/>
      <c r="K12" s="321"/>
      <c r="L12" s="321"/>
    </row>
    <row r="13" spans="1:44" ht="15.75" customHeight="1">
      <c r="L13" s="105"/>
    </row>
    <row r="14" spans="1:44" ht="27.75" customHeight="1">
      <c r="K14" s="48"/>
    </row>
    <row r="15" spans="1:44" ht="15.75" customHeight="1">
      <c r="A15" s="366" t="s">
        <v>204</v>
      </c>
      <c r="B15" s="366"/>
      <c r="C15" s="366"/>
      <c r="D15" s="366"/>
      <c r="E15" s="366"/>
      <c r="F15" s="366"/>
      <c r="G15" s="366"/>
      <c r="H15" s="366"/>
      <c r="I15" s="366"/>
      <c r="J15" s="366"/>
      <c r="K15" s="366"/>
      <c r="L15" s="366"/>
    </row>
    <row r="16" spans="1:44">
      <c r="A16" s="106"/>
      <c r="B16" s="106"/>
      <c r="C16" s="47"/>
      <c r="D16" s="47"/>
      <c r="E16" s="47"/>
      <c r="F16" s="47"/>
      <c r="G16" s="47"/>
      <c r="H16" s="47"/>
      <c r="I16" s="47"/>
      <c r="J16" s="47"/>
      <c r="K16" s="47"/>
      <c r="L16" s="47"/>
    </row>
    <row r="17" spans="1:12" ht="28.5" customHeight="1">
      <c r="A17" s="364" t="s">
        <v>116</v>
      </c>
      <c r="B17" s="364" t="s">
        <v>115</v>
      </c>
      <c r="C17" s="371" t="s">
        <v>143</v>
      </c>
      <c r="D17" s="371"/>
      <c r="E17" s="371"/>
      <c r="F17" s="371"/>
      <c r="G17" s="371"/>
      <c r="H17" s="371"/>
      <c r="I17" s="365" t="s">
        <v>114</v>
      </c>
      <c r="J17" s="368" t="s">
        <v>145</v>
      </c>
      <c r="K17" s="364" t="s">
        <v>113</v>
      </c>
      <c r="L17" s="367" t="s">
        <v>144</v>
      </c>
    </row>
    <row r="18" spans="1:12" ht="58.5" customHeight="1">
      <c r="A18" s="364"/>
      <c r="B18" s="364"/>
      <c r="C18" s="372" t="s">
        <v>1</v>
      </c>
      <c r="D18" s="372"/>
      <c r="E18" s="55"/>
      <c r="F18" s="56"/>
      <c r="G18" s="373" t="s">
        <v>0</v>
      </c>
      <c r="H18" s="374"/>
      <c r="I18" s="365"/>
      <c r="J18" s="369"/>
      <c r="K18" s="364"/>
      <c r="L18" s="367"/>
    </row>
    <row r="19" spans="1:12" ht="47.25">
      <c r="A19" s="364"/>
      <c r="B19" s="364"/>
      <c r="C19" s="46" t="s">
        <v>112</v>
      </c>
      <c r="D19" s="46" t="s">
        <v>111</v>
      </c>
      <c r="E19" s="46" t="s">
        <v>112</v>
      </c>
      <c r="F19" s="46" t="s">
        <v>111</v>
      </c>
      <c r="G19" s="46" t="s">
        <v>112</v>
      </c>
      <c r="H19" s="46" t="s">
        <v>111</v>
      </c>
      <c r="I19" s="365"/>
      <c r="J19" s="370"/>
      <c r="K19" s="364"/>
      <c r="L19" s="367"/>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110</v>
      </c>
      <c r="C21" s="41" t="s">
        <v>244</v>
      </c>
      <c r="D21" s="41" t="s">
        <v>244</v>
      </c>
      <c r="E21" s="41" t="s">
        <v>244</v>
      </c>
      <c r="F21" s="41" t="s">
        <v>244</v>
      </c>
      <c r="G21" s="41" t="s">
        <v>244</v>
      </c>
      <c r="H21" s="41" t="s">
        <v>244</v>
      </c>
      <c r="I21" s="41" t="s">
        <v>244</v>
      </c>
      <c r="J21" s="41" t="s">
        <v>244</v>
      </c>
      <c r="K21" s="41" t="s">
        <v>244</v>
      </c>
      <c r="L21" s="41" t="s">
        <v>244</v>
      </c>
    </row>
    <row r="22" spans="1:12">
      <c r="A22" s="43" t="s">
        <v>109</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108</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107</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106</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105</v>
      </c>
      <c r="B27" s="42" t="s">
        <v>149</v>
      </c>
      <c r="C27" s="314">
        <v>43831</v>
      </c>
      <c r="D27" s="314">
        <v>44196</v>
      </c>
      <c r="E27" s="41" t="s">
        <v>244</v>
      </c>
      <c r="F27" s="41" t="s">
        <v>244</v>
      </c>
      <c r="G27" s="41" t="s">
        <v>244</v>
      </c>
      <c r="H27" s="41" t="s">
        <v>244</v>
      </c>
      <c r="I27" s="41" t="s">
        <v>244</v>
      </c>
      <c r="J27" s="41" t="s">
        <v>244</v>
      </c>
      <c r="K27" s="41" t="s">
        <v>244</v>
      </c>
      <c r="L27" s="41" t="s">
        <v>244</v>
      </c>
    </row>
    <row r="28" spans="1:12" s="39" customFormat="1">
      <c r="A28" s="43" t="s">
        <v>103</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104</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102</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101</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100</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99</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98</v>
      </c>
      <c r="B39" s="42" t="s">
        <v>96</v>
      </c>
      <c r="C39" s="41" t="s">
        <v>244</v>
      </c>
      <c r="D39" s="41" t="s">
        <v>244</v>
      </c>
      <c r="E39" s="41" t="s">
        <v>244</v>
      </c>
      <c r="F39" s="41" t="s">
        <v>244</v>
      </c>
      <c r="G39" s="41" t="s">
        <v>244</v>
      </c>
      <c r="H39" s="41" t="s">
        <v>244</v>
      </c>
      <c r="I39" s="41" t="s">
        <v>244</v>
      </c>
      <c r="J39" s="41" t="s">
        <v>244</v>
      </c>
      <c r="K39" s="41" t="s">
        <v>244</v>
      </c>
      <c r="L39" s="41" t="s">
        <v>244</v>
      </c>
    </row>
    <row r="40" spans="1:12">
      <c r="A40" s="43" t="s">
        <v>97</v>
      </c>
      <c r="B40" s="42" t="s">
        <v>94</v>
      </c>
      <c r="C40" s="41" t="s">
        <v>244</v>
      </c>
      <c r="D40" s="41" t="s">
        <v>244</v>
      </c>
      <c r="E40" s="41" t="s">
        <v>244</v>
      </c>
      <c r="F40" s="41" t="s">
        <v>244</v>
      </c>
      <c r="G40" s="41" t="s">
        <v>244</v>
      </c>
      <c r="H40" s="41" t="s">
        <v>244</v>
      </c>
      <c r="I40" s="41" t="s">
        <v>244</v>
      </c>
      <c r="J40" s="41" t="s">
        <v>244</v>
      </c>
      <c r="K40" s="41" t="s">
        <v>244</v>
      </c>
      <c r="L40" s="41" t="s">
        <v>244</v>
      </c>
    </row>
    <row r="41" spans="1:12" ht="31.5">
      <c r="A41" s="43" t="s">
        <v>95</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93</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91</v>
      </c>
      <c r="B43" s="42" t="s">
        <v>92</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90</v>
      </c>
      <c r="C44" s="41" t="s">
        <v>244</v>
      </c>
      <c r="D44" s="41" t="s">
        <v>244</v>
      </c>
      <c r="E44" s="41" t="s">
        <v>244</v>
      </c>
      <c r="F44" s="41" t="s">
        <v>244</v>
      </c>
      <c r="G44" s="41" t="s">
        <v>244</v>
      </c>
      <c r="H44" s="41" t="s">
        <v>244</v>
      </c>
      <c r="I44" s="41" t="s">
        <v>244</v>
      </c>
      <c r="J44" s="41" t="s">
        <v>244</v>
      </c>
      <c r="K44" s="41" t="s">
        <v>244</v>
      </c>
      <c r="L44" s="41" t="s">
        <v>244</v>
      </c>
    </row>
    <row r="45" spans="1:12">
      <c r="A45" s="43">
        <v>4</v>
      </c>
      <c r="B45" s="42" t="s">
        <v>88</v>
      </c>
      <c r="C45" s="41" t="s">
        <v>244</v>
      </c>
      <c r="D45" s="41" t="s">
        <v>244</v>
      </c>
      <c r="E45" s="41" t="s">
        <v>244</v>
      </c>
      <c r="F45" s="41" t="s">
        <v>244</v>
      </c>
      <c r="G45" s="41" t="s">
        <v>244</v>
      </c>
      <c r="H45" s="41" t="s">
        <v>244</v>
      </c>
      <c r="I45" s="41" t="s">
        <v>244</v>
      </c>
      <c r="J45" s="41" t="s">
        <v>244</v>
      </c>
      <c r="K45" s="41" t="s">
        <v>244</v>
      </c>
      <c r="L45" s="41" t="s">
        <v>244</v>
      </c>
    </row>
    <row r="46" spans="1:12" ht="31.5">
      <c r="A46" s="43" t="s">
        <v>89</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87</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85</v>
      </c>
      <c r="B48" s="42" t="s">
        <v>86</v>
      </c>
      <c r="C48" s="41" t="s">
        <v>244</v>
      </c>
      <c r="D48" s="41" t="s">
        <v>244</v>
      </c>
      <c r="E48" s="41" t="s">
        <v>244</v>
      </c>
      <c r="F48" s="41" t="s">
        <v>244</v>
      </c>
      <c r="G48" s="41" t="s">
        <v>244</v>
      </c>
      <c r="H48" s="41" t="s">
        <v>244</v>
      </c>
      <c r="I48" s="41" t="s">
        <v>244</v>
      </c>
      <c r="J48" s="41" t="s">
        <v>244</v>
      </c>
      <c r="K48" s="41" t="s">
        <v>244</v>
      </c>
      <c r="L48" s="41" t="s">
        <v>244</v>
      </c>
    </row>
    <row r="49" spans="1:12">
      <c r="A49" s="43" t="s">
        <v>83</v>
      </c>
      <c r="B49" s="57"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84</v>
      </c>
      <c r="C50" s="41" t="s">
        <v>244</v>
      </c>
      <c r="D50" s="41" t="s">
        <v>244</v>
      </c>
      <c r="E50" s="41" t="s">
        <v>244</v>
      </c>
      <c r="F50" s="41" t="s">
        <v>244</v>
      </c>
      <c r="G50" s="41" t="s">
        <v>244</v>
      </c>
      <c r="H50" s="41" t="s">
        <v>244</v>
      </c>
      <c r="I50" s="41" t="s">
        <v>244</v>
      </c>
      <c r="J50" s="41" t="s">
        <v>244</v>
      </c>
      <c r="K50" s="41" t="s">
        <v>244</v>
      </c>
      <c r="L50" s="41" t="s">
        <v>244</v>
      </c>
    </row>
  </sheetData>
  <mergeCells count="21">
    <mergeCell ref="A17:A19"/>
    <mergeCell ref="B17:B19"/>
    <mergeCell ref="I17:I19"/>
    <mergeCell ref="K17:K19"/>
    <mergeCell ref="A10:L10"/>
    <mergeCell ref="A15:L15"/>
    <mergeCell ref="L17:L19"/>
    <mergeCell ref="J17:J19"/>
    <mergeCell ref="C17:H17"/>
    <mergeCell ref="C18:D18"/>
    <mergeCell ref="G18:H18"/>
    <mergeCell ref="A12:L12"/>
    <mergeCell ref="A9:L9"/>
    <mergeCell ref="A4:L4"/>
    <mergeCell ref="A7:L7"/>
    <mergeCell ref="A11:L11"/>
    <mergeCell ref="A1:L1"/>
    <mergeCell ref="A3:L3"/>
    <mergeCell ref="A5:L5"/>
    <mergeCell ref="A6:L6"/>
    <mergeCell ref="A8:L8"/>
  </mergeCells>
  <pageMargins left="0.11811023622047245" right="0" top="0.35433070866141736" bottom="0.15748031496062992" header="0.31496062992125984" footer="0.31496062992125984"/>
  <pageSetup paperSize="8" scale="71" orientation="landscape" r:id="rId1"/>
</worksheet>
</file>

<file path=xl/worksheets/sheet9.xml><?xml version="1.0" encoding="utf-8"?>
<worksheet xmlns="http://schemas.openxmlformats.org/spreadsheetml/2006/main" xmlns:r="http://schemas.openxmlformats.org/officeDocument/2006/relationships">
  <dimension ref="A1:J37"/>
  <sheetViews>
    <sheetView view="pageBreakPreview" topLeftCell="A3" zoomScaleNormal="120" workbookViewId="0">
      <selection activeCell="D22" sqref="D22"/>
    </sheetView>
  </sheetViews>
  <sheetFormatPr defaultColWidth="0.85546875" defaultRowHeight="10.5"/>
  <cols>
    <col min="1" max="1" width="13.42578125" style="269" customWidth="1"/>
    <col min="2" max="2" width="25.7109375" style="269" customWidth="1"/>
    <col min="3" max="3" width="10.140625" style="269" customWidth="1"/>
    <col min="4" max="4" width="9.7109375" style="269" customWidth="1"/>
    <col min="5" max="5" width="9.42578125" style="269" customWidth="1"/>
    <col min="6" max="6" width="11.42578125" style="269" customWidth="1"/>
    <col min="7" max="7" width="12.28515625" style="269" customWidth="1"/>
    <col min="8" max="8" width="11.5703125" style="269" customWidth="1"/>
    <col min="9" max="9" width="10.140625" style="269" customWidth="1"/>
    <col min="10" max="10" width="26.85546875" style="269" customWidth="1"/>
    <col min="11" max="16384" width="0.85546875" style="269"/>
  </cols>
  <sheetData>
    <row r="1" spans="1:10" s="261" customFormat="1" ht="35.25" customHeight="1">
      <c r="D1" s="262"/>
      <c r="H1" s="262"/>
      <c r="J1" s="262" t="s">
        <v>491</v>
      </c>
    </row>
    <row r="2" spans="1:10" s="263" customFormat="1" ht="11.25"/>
    <row r="3" spans="1:10" s="264" customFormat="1" ht="51" customHeight="1">
      <c r="A3" s="375" t="s">
        <v>521</v>
      </c>
      <c r="B3" s="375"/>
      <c r="C3" s="375"/>
      <c r="D3" s="375"/>
      <c r="E3" s="375"/>
      <c r="F3" s="375"/>
      <c r="G3" s="375"/>
      <c r="H3" s="375"/>
      <c r="I3" s="375"/>
      <c r="J3" s="375"/>
    </row>
    <row r="4" spans="1:10" s="263" customFormat="1" ht="11.25"/>
    <row r="5" spans="1:10" s="266" customFormat="1" ht="12.75">
      <c r="H5" s="267"/>
      <c r="I5" s="268"/>
    </row>
    <row r="6" spans="1:10" s="266" customFormat="1" ht="12.75"/>
    <row r="8" spans="1:10" s="265" customFormat="1" ht="12">
      <c r="A8" s="265" t="s">
        <v>492</v>
      </c>
      <c r="B8" s="265" t="s">
        <v>522</v>
      </c>
    </row>
    <row r="9" spans="1:10" s="265" customFormat="1" ht="12"/>
    <row r="10" spans="1:10" s="265" customFormat="1" ht="12.75" customHeight="1">
      <c r="A10" s="265" t="s">
        <v>493</v>
      </c>
      <c r="B10" s="265" t="s">
        <v>523</v>
      </c>
    </row>
    <row r="11" spans="1:10" s="265" customFormat="1" ht="6" customHeight="1" thickBot="1"/>
    <row r="12" spans="1:10">
      <c r="A12" s="376" t="s">
        <v>494</v>
      </c>
      <c r="B12" s="379" t="s">
        <v>495</v>
      </c>
      <c r="C12" s="382" t="s">
        <v>496</v>
      </c>
      <c r="D12" s="383"/>
      <c r="E12" s="383"/>
      <c r="F12" s="383"/>
      <c r="G12" s="379" t="s">
        <v>497</v>
      </c>
      <c r="H12" s="379" t="s">
        <v>145</v>
      </c>
      <c r="I12" s="379" t="s">
        <v>498</v>
      </c>
      <c r="J12" s="379" t="s">
        <v>144</v>
      </c>
    </row>
    <row r="13" spans="1:10">
      <c r="A13" s="377"/>
      <c r="B13" s="380"/>
      <c r="C13" s="384" t="s">
        <v>499</v>
      </c>
      <c r="D13" s="385"/>
      <c r="E13" s="384" t="s">
        <v>500</v>
      </c>
      <c r="F13" s="385"/>
      <c r="G13" s="380"/>
      <c r="H13" s="380"/>
      <c r="I13" s="380"/>
      <c r="J13" s="380"/>
    </row>
    <row r="14" spans="1:10" ht="21" customHeight="1">
      <c r="A14" s="378"/>
      <c r="B14" s="381"/>
      <c r="C14" s="270" t="s">
        <v>501</v>
      </c>
      <c r="D14" s="270" t="s">
        <v>502</v>
      </c>
      <c r="E14" s="270" t="s">
        <v>501</v>
      </c>
      <c r="F14" s="270" t="s">
        <v>502</v>
      </c>
      <c r="G14" s="381"/>
      <c r="H14" s="381"/>
      <c r="I14" s="381"/>
      <c r="J14" s="381"/>
    </row>
    <row r="15" spans="1:10" s="273" customFormat="1" ht="10.5" customHeight="1" thickBot="1">
      <c r="A15" s="271">
        <v>1</v>
      </c>
      <c r="B15" s="272">
        <v>2</v>
      </c>
      <c r="C15" s="272">
        <v>3</v>
      </c>
      <c r="D15" s="272">
        <v>4</v>
      </c>
      <c r="E15" s="272">
        <v>5</v>
      </c>
      <c r="F15" s="272">
        <v>6</v>
      </c>
      <c r="G15" s="272">
        <v>8</v>
      </c>
      <c r="H15" s="272">
        <v>9</v>
      </c>
      <c r="I15" s="272">
        <v>10</v>
      </c>
      <c r="J15" s="272">
        <v>11</v>
      </c>
    </row>
    <row r="16" spans="1:10" s="273" customFormat="1" ht="10.5" customHeight="1">
      <c r="A16" s="274" t="s">
        <v>22</v>
      </c>
      <c r="B16" s="275" t="s">
        <v>503</v>
      </c>
      <c r="C16" s="276" t="s">
        <v>244</v>
      </c>
      <c r="D16" s="276" t="s">
        <v>244</v>
      </c>
      <c r="E16" s="276" t="s">
        <v>244</v>
      </c>
      <c r="F16" s="276" t="s">
        <v>244</v>
      </c>
      <c r="G16" s="277">
        <v>0</v>
      </c>
      <c r="H16" s="278">
        <v>0</v>
      </c>
      <c r="I16" s="279" t="s">
        <v>244</v>
      </c>
      <c r="J16" s="279" t="s">
        <v>244</v>
      </c>
    </row>
    <row r="17" spans="1:10" s="273" customFormat="1" ht="10.5" customHeight="1">
      <c r="A17" s="280" t="s">
        <v>258</v>
      </c>
      <c r="B17" s="281" t="s">
        <v>504</v>
      </c>
      <c r="C17" s="282" t="s">
        <v>244</v>
      </c>
      <c r="D17" s="282" t="s">
        <v>244</v>
      </c>
      <c r="E17" s="282" t="s">
        <v>244</v>
      </c>
      <c r="F17" s="282" t="s">
        <v>244</v>
      </c>
      <c r="G17" s="283">
        <v>0</v>
      </c>
      <c r="H17" s="284">
        <v>0</v>
      </c>
      <c r="I17" s="285" t="s">
        <v>244</v>
      </c>
      <c r="J17" s="285" t="s">
        <v>244</v>
      </c>
    </row>
    <row r="18" spans="1:10" s="273" customFormat="1" ht="10.5" customHeight="1">
      <c r="A18" s="280" t="s">
        <v>260</v>
      </c>
      <c r="B18" s="281" t="s">
        <v>505</v>
      </c>
      <c r="C18" s="282" t="s">
        <v>244</v>
      </c>
      <c r="D18" s="282" t="s">
        <v>244</v>
      </c>
      <c r="E18" s="282" t="s">
        <v>244</v>
      </c>
      <c r="F18" s="282" t="s">
        <v>244</v>
      </c>
      <c r="G18" s="283">
        <v>0</v>
      </c>
      <c r="H18" s="284">
        <v>0</v>
      </c>
      <c r="I18" s="285" t="s">
        <v>244</v>
      </c>
      <c r="J18" s="285" t="s">
        <v>244</v>
      </c>
    </row>
    <row r="19" spans="1:10" s="273" customFormat="1" ht="23.25" customHeight="1">
      <c r="A19" s="280" t="s">
        <v>262</v>
      </c>
      <c r="B19" s="281" t="s">
        <v>506</v>
      </c>
      <c r="C19" s="282" t="s">
        <v>480</v>
      </c>
      <c r="D19" s="282" t="s">
        <v>489</v>
      </c>
      <c r="E19" s="282" t="s">
        <v>244</v>
      </c>
      <c r="F19" s="282" t="s">
        <v>244</v>
      </c>
      <c r="G19" s="283">
        <v>0</v>
      </c>
      <c r="H19" s="284">
        <v>0</v>
      </c>
      <c r="I19" s="285" t="s">
        <v>244</v>
      </c>
      <c r="J19" s="285" t="s">
        <v>244</v>
      </c>
    </row>
    <row r="20" spans="1:10" s="273" customFormat="1" ht="33" customHeight="1">
      <c r="A20" s="280" t="s">
        <v>264</v>
      </c>
      <c r="B20" s="281" t="s">
        <v>507</v>
      </c>
      <c r="C20" s="282" t="s">
        <v>244</v>
      </c>
      <c r="D20" s="282" t="s">
        <v>244</v>
      </c>
      <c r="E20" s="282" t="s">
        <v>244</v>
      </c>
      <c r="F20" s="282" t="s">
        <v>244</v>
      </c>
      <c r="G20" s="283">
        <v>0</v>
      </c>
      <c r="H20" s="284">
        <v>0</v>
      </c>
      <c r="I20" s="285" t="s">
        <v>244</v>
      </c>
      <c r="J20" s="285" t="s">
        <v>244</v>
      </c>
    </row>
    <row r="21" spans="1:10">
      <c r="A21" s="280" t="s">
        <v>266</v>
      </c>
      <c r="B21" s="286" t="s">
        <v>104</v>
      </c>
      <c r="C21" s="282" t="s">
        <v>244</v>
      </c>
      <c r="D21" s="282" t="s">
        <v>244</v>
      </c>
      <c r="E21" s="282" t="s">
        <v>244</v>
      </c>
      <c r="F21" s="282" t="s">
        <v>244</v>
      </c>
      <c r="G21" s="283">
        <v>0</v>
      </c>
      <c r="H21" s="284">
        <v>0</v>
      </c>
      <c r="I21" s="285" t="s">
        <v>244</v>
      </c>
      <c r="J21" s="285" t="s">
        <v>244</v>
      </c>
    </row>
    <row r="22" spans="1:10">
      <c r="A22" s="280" t="s">
        <v>508</v>
      </c>
      <c r="B22" s="286" t="s">
        <v>509</v>
      </c>
      <c r="C22" s="282" t="s">
        <v>480</v>
      </c>
      <c r="D22" s="282" t="s">
        <v>489</v>
      </c>
      <c r="E22" s="282" t="s">
        <v>244</v>
      </c>
      <c r="F22" s="282" t="s">
        <v>244</v>
      </c>
      <c r="G22" s="283">
        <v>0</v>
      </c>
      <c r="H22" s="284">
        <v>0</v>
      </c>
      <c r="I22" s="285" t="s">
        <v>244</v>
      </c>
      <c r="J22" s="285" t="s">
        <v>244</v>
      </c>
    </row>
    <row r="23" spans="1:10">
      <c r="A23" s="280" t="s">
        <v>20</v>
      </c>
      <c r="B23" s="286" t="s">
        <v>510</v>
      </c>
      <c r="C23" s="282" t="s">
        <v>244</v>
      </c>
      <c r="D23" s="282" t="s">
        <v>244</v>
      </c>
      <c r="E23" s="282" t="s">
        <v>244</v>
      </c>
      <c r="F23" s="282" t="s">
        <v>244</v>
      </c>
      <c r="G23" s="283">
        <v>0</v>
      </c>
      <c r="H23" s="284">
        <v>0</v>
      </c>
      <c r="I23" s="285" t="s">
        <v>244</v>
      </c>
      <c r="J23" s="285" t="s">
        <v>244</v>
      </c>
    </row>
    <row r="24" spans="1:10" ht="24.75" customHeight="1">
      <c r="A24" s="280" t="s">
        <v>269</v>
      </c>
      <c r="B24" s="286" t="s">
        <v>511</v>
      </c>
      <c r="C24" s="282" t="s">
        <v>244</v>
      </c>
      <c r="D24" s="282" t="s">
        <v>244</v>
      </c>
      <c r="E24" s="282" t="s">
        <v>244</v>
      </c>
      <c r="F24" s="282" t="s">
        <v>244</v>
      </c>
      <c r="G24" s="283">
        <v>0</v>
      </c>
      <c r="H24" s="284">
        <v>0</v>
      </c>
      <c r="I24" s="285" t="s">
        <v>244</v>
      </c>
      <c r="J24" s="285" t="s">
        <v>244</v>
      </c>
    </row>
    <row r="25" spans="1:10" ht="31.5">
      <c r="A25" s="280" t="s">
        <v>271</v>
      </c>
      <c r="B25" s="286" t="s">
        <v>512</v>
      </c>
      <c r="C25" s="282" t="s">
        <v>244</v>
      </c>
      <c r="D25" s="282" t="s">
        <v>244</v>
      </c>
      <c r="E25" s="282" t="s">
        <v>244</v>
      </c>
      <c r="F25" s="282" t="s">
        <v>244</v>
      </c>
      <c r="G25" s="283">
        <v>0</v>
      </c>
      <c r="H25" s="284">
        <v>0</v>
      </c>
      <c r="I25" s="285" t="s">
        <v>244</v>
      </c>
      <c r="J25" s="285" t="s">
        <v>244</v>
      </c>
    </row>
    <row r="26" spans="1:10" ht="21">
      <c r="A26" s="280" t="s">
        <v>273</v>
      </c>
      <c r="B26" s="286" t="s">
        <v>513</v>
      </c>
      <c r="C26" s="282" t="s">
        <v>244</v>
      </c>
      <c r="D26" s="282" t="s">
        <v>244</v>
      </c>
      <c r="E26" s="282" t="s">
        <v>244</v>
      </c>
      <c r="F26" s="282" t="s">
        <v>244</v>
      </c>
      <c r="G26" s="283">
        <v>0</v>
      </c>
      <c r="H26" s="284">
        <v>0</v>
      </c>
      <c r="I26" s="285" t="s">
        <v>244</v>
      </c>
      <c r="J26" s="285" t="s">
        <v>244</v>
      </c>
    </row>
    <row r="27" spans="1:10" ht="22.5" customHeight="1">
      <c r="A27" s="280" t="s">
        <v>19</v>
      </c>
      <c r="B27" s="286" t="s">
        <v>514</v>
      </c>
      <c r="C27" s="282" t="s">
        <v>483</v>
      </c>
      <c r="D27" s="282" t="s">
        <v>488</v>
      </c>
      <c r="E27" s="282" t="s">
        <v>244</v>
      </c>
      <c r="F27" s="282" t="s">
        <v>244</v>
      </c>
      <c r="G27" s="283">
        <v>0</v>
      </c>
      <c r="H27" s="284">
        <v>0</v>
      </c>
      <c r="I27" s="285" t="s">
        <v>244</v>
      </c>
      <c r="J27" s="285" t="s">
        <v>244</v>
      </c>
    </row>
    <row r="28" spans="1:10" ht="21">
      <c r="A28" s="280" t="s">
        <v>278</v>
      </c>
      <c r="B28" s="286" t="s">
        <v>515</v>
      </c>
      <c r="C28" s="282" t="s">
        <v>244</v>
      </c>
      <c r="D28" s="282" t="s">
        <v>244</v>
      </c>
      <c r="E28" s="282" t="s">
        <v>244</v>
      </c>
      <c r="F28" s="282" t="s">
        <v>244</v>
      </c>
      <c r="G28" s="283">
        <v>0</v>
      </c>
      <c r="H28" s="284">
        <v>0</v>
      </c>
      <c r="I28" s="285" t="s">
        <v>244</v>
      </c>
      <c r="J28" s="285" t="s">
        <v>244</v>
      </c>
    </row>
    <row r="29" spans="1:10">
      <c r="A29" s="280" t="s">
        <v>280</v>
      </c>
      <c r="B29" s="286" t="s">
        <v>96</v>
      </c>
      <c r="C29" s="282" t="s">
        <v>244</v>
      </c>
      <c r="D29" s="282" t="s">
        <v>244</v>
      </c>
      <c r="E29" s="282" t="s">
        <v>244</v>
      </c>
      <c r="F29" s="282" t="s">
        <v>244</v>
      </c>
      <c r="G29" s="283">
        <v>0</v>
      </c>
      <c r="H29" s="284">
        <v>0</v>
      </c>
      <c r="I29" s="285" t="s">
        <v>244</v>
      </c>
      <c r="J29" s="285" t="s">
        <v>244</v>
      </c>
    </row>
    <row r="30" spans="1:10">
      <c r="A30" s="280" t="s">
        <v>282</v>
      </c>
      <c r="B30" s="286" t="s">
        <v>94</v>
      </c>
      <c r="C30" s="282" t="s">
        <v>483</v>
      </c>
      <c r="D30" s="282" t="s">
        <v>488</v>
      </c>
      <c r="E30" s="282" t="s">
        <v>244</v>
      </c>
      <c r="F30" s="282" t="s">
        <v>244</v>
      </c>
      <c r="G30" s="283">
        <v>0</v>
      </c>
      <c r="H30" s="284">
        <v>0</v>
      </c>
      <c r="I30" s="285" t="s">
        <v>244</v>
      </c>
      <c r="J30" s="285" t="s">
        <v>244</v>
      </c>
    </row>
    <row r="31" spans="1:10">
      <c r="A31" s="280" t="s">
        <v>284</v>
      </c>
      <c r="B31" s="286" t="s">
        <v>92</v>
      </c>
      <c r="C31" s="282" t="s">
        <v>244</v>
      </c>
      <c r="D31" s="282" t="s">
        <v>244</v>
      </c>
      <c r="E31" s="282" t="s">
        <v>244</v>
      </c>
      <c r="F31" s="282" t="s">
        <v>244</v>
      </c>
      <c r="G31" s="283">
        <v>0</v>
      </c>
      <c r="H31" s="284">
        <v>0</v>
      </c>
      <c r="I31" s="285" t="s">
        <v>244</v>
      </c>
      <c r="J31" s="285" t="s">
        <v>244</v>
      </c>
    </row>
    <row r="32" spans="1:10">
      <c r="A32" s="280" t="s">
        <v>286</v>
      </c>
      <c r="B32" s="286" t="s">
        <v>516</v>
      </c>
      <c r="C32" s="282" t="s">
        <v>244</v>
      </c>
      <c r="D32" s="282" t="s">
        <v>244</v>
      </c>
      <c r="E32" s="282" t="s">
        <v>244</v>
      </c>
      <c r="F32" s="282" t="s">
        <v>244</v>
      </c>
      <c r="G32" s="283">
        <v>0</v>
      </c>
      <c r="H32" s="284">
        <v>0</v>
      </c>
      <c r="I32" s="285" t="s">
        <v>244</v>
      </c>
      <c r="J32" s="285" t="s">
        <v>244</v>
      </c>
    </row>
    <row r="33" spans="1:10">
      <c r="A33" s="280" t="s">
        <v>18</v>
      </c>
      <c r="B33" s="286" t="s">
        <v>90</v>
      </c>
      <c r="C33" s="282" t="s">
        <v>244</v>
      </c>
      <c r="D33" s="282" t="s">
        <v>244</v>
      </c>
      <c r="E33" s="282" t="s">
        <v>244</v>
      </c>
      <c r="F33" s="282" t="s">
        <v>244</v>
      </c>
      <c r="G33" s="283">
        <v>0</v>
      </c>
      <c r="H33" s="284">
        <v>0</v>
      </c>
      <c r="I33" s="285" t="s">
        <v>244</v>
      </c>
      <c r="J33" s="285" t="s">
        <v>244</v>
      </c>
    </row>
    <row r="34" spans="1:10" ht="14.25" customHeight="1">
      <c r="A34" s="280" t="s">
        <v>292</v>
      </c>
      <c r="B34" s="286" t="s">
        <v>517</v>
      </c>
      <c r="C34" s="282" t="s">
        <v>518</v>
      </c>
      <c r="D34" s="282" t="s">
        <v>244</v>
      </c>
      <c r="E34" s="282" t="s">
        <v>244</v>
      </c>
      <c r="F34" s="282" t="s">
        <v>244</v>
      </c>
      <c r="G34" s="283">
        <v>0</v>
      </c>
      <c r="H34" s="284">
        <v>0</v>
      </c>
      <c r="I34" s="285" t="s">
        <v>244</v>
      </c>
      <c r="J34" s="285" t="s">
        <v>244</v>
      </c>
    </row>
    <row r="35" spans="1:10" ht="31.5">
      <c r="A35" s="280" t="s">
        <v>294</v>
      </c>
      <c r="B35" s="286" t="s">
        <v>86</v>
      </c>
      <c r="C35" s="282" t="s">
        <v>244</v>
      </c>
      <c r="D35" s="282" t="s">
        <v>244</v>
      </c>
      <c r="E35" s="282" t="s">
        <v>244</v>
      </c>
      <c r="F35" s="282" t="s">
        <v>244</v>
      </c>
      <c r="G35" s="283">
        <v>0</v>
      </c>
      <c r="H35" s="284">
        <v>0</v>
      </c>
      <c r="I35" s="285" t="s">
        <v>244</v>
      </c>
      <c r="J35" s="285" t="s">
        <v>244</v>
      </c>
    </row>
    <row r="36" spans="1:10" ht="21">
      <c r="A36" s="280" t="s">
        <v>295</v>
      </c>
      <c r="B36" s="286" t="s">
        <v>519</v>
      </c>
      <c r="C36" s="282" t="s">
        <v>244</v>
      </c>
      <c r="D36" s="282" t="s">
        <v>244</v>
      </c>
      <c r="E36" s="282" t="s">
        <v>244</v>
      </c>
      <c r="F36" s="282" t="s">
        <v>244</v>
      </c>
      <c r="G36" s="283">
        <v>0</v>
      </c>
      <c r="H36" s="284">
        <v>0</v>
      </c>
      <c r="I36" s="285" t="s">
        <v>244</v>
      </c>
      <c r="J36" s="285" t="s">
        <v>244</v>
      </c>
    </row>
    <row r="37" spans="1:10" ht="24" customHeight="1" thickBot="1">
      <c r="A37" s="287" t="s">
        <v>296</v>
      </c>
      <c r="B37" s="288" t="s">
        <v>520</v>
      </c>
      <c r="C37" s="289" t="s">
        <v>244</v>
      </c>
      <c r="D37" s="289" t="s">
        <v>244</v>
      </c>
      <c r="E37" s="289" t="s">
        <v>244</v>
      </c>
      <c r="F37" s="289" t="s">
        <v>244</v>
      </c>
      <c r="G37" s="290">
        <v>0</v>
      </c>
      <c r="H37" s="291">
        <v>0</v>
      </c>
      <c r="I37" s="292" t="s">
        <v>244</v>
      </c>
      <c r="J37" s="292" t="s">
        <v>244</v>
      </c>
    </row>
  </sheetData>
  <mergeCells count="10">
    <mergeCell ref="A3:J3"/>
    <mergeCell ref="A12:A14"/>
    <mergeCell ref="B12:B14"/>
    <mergeCell ref="C12:F12"/>
    <mergeCell ref="G12:G14"/>
    <mergeCell ref="H12:H14"/>
    <mergeCell ref="I12:I14"/>
    <mergeCell ref="J12:J14"/>
    <mergeCell ref="C13:D13"/>
    <mergeCell ref="E13:F13"/>
  </mergeCells>
  <pageMargins left="0.59055118110236227" right="0.51181102362204722" top="0.78740157480314965" bottom="0.39370078740157483" header="0.19685039370078741" footer="0.19685039370078741"/>
  <pageSetup paperSize="9" scale="95"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18</vt:i4>
      </vt:variant>
    </vt:vector>
  </HeadingPairs>
  <TitlesOfParts>
    <vt:vector size="32"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Форма 11</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lpstr>'Форма 11'!Область_печати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EE_ProtasovaIV</cp:lastModifiedBy>
  <cp:lastPrinted>2016-07-25T05:28:15Z</cp:lastPrinted>
  <dcterms:created xsi:type="dcterms:W3CDTF">2015-08-16T15:31:05Z</dcterms:created>
  <dcterms:modified xsi:type="dcterms:W3CDTF">2019-09-09T23:38:49Z</dcterms:modified>
</cp:coreProperties>
</file>