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W26"/>
  <c r="V26"/>
  <c r="U26"/>
  <c r="T26"/>
  <c r="S26"/>
  <c r="R26"/>
  <c r="Q26"/>
  <c r="P26"/>
  <c r="O26"/>
  <c r="N26"/>
  <c r="M26"/>
  <c r="L26"/>
  <c r="K26"/>
  <c r="J26"/>
  <c r="I26"/>
  <c r="H26"/>
  <c r="G26"/>
  <c r="F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26" i="19" l="1"/>
  <c r="E48"/>
  <c r="F48"/>
  <c r="F47"/>
  <c r="F46"/>
  <c r="X39"/>
  <c r="X48" s="1"/>
  <c r="X47" s="1"/>
  <c r="F23"/>
  <c r="F20" s="1"/>
  <c r="L48"/>
  <c r="L47" s="1"/>
  <c r="AB48"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<sst xmlns="http://schemas.openxmlformats.org/spreadsheetml/2006/main" count="3526" uniqueCount="553">
  <si>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</si>
  <si>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</si>
  <si>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</si>
  <si>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</si>
  <si>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</si>
  <si>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</si>
  <si>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</si>
  <si>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</si>
  <si>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</si>
  <si>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</si>
  <si>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</si>
  <si>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</si>
  <si>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</si>
  <si>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</si>
  <si>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</si>
  <si>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</si>
  <si>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</si>
  <si>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</si>
  <si>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</si>
  <si>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</si>
  <si>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</si>
  <si>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</si>
  <si>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</si>
  <si>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</si>
  <si>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</si>
  <si>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</si>
  <si>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</si>
  <si>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</si>
  <si>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</si>
  <si>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</si>
  <si>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</si>
  <si>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</si>
  <si>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</si>
  <si>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</si>
  <si>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</si>
  <si>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</si>
  <si>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</si>
  <si>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</si>
  <si>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</si>
  <si>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</si>
  <si>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</si>
  <si>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</si>
  <si>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</si>
  <si>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</si>
  <si>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</si>
  <si>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</si>
  <si>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</si>
  <si>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</si>
  <si>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</si>
  <si>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</si>
  <si>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</si>
  <si>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</si>
  <si>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</si>
  <si>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</si>
  <si>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</si>
  <si>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</si>
  <si>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</si>
  <si>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</si>
  <si>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</si>
  <si>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</si>
  <si>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</si>
  <si>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</si>
  <si>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</si>
  <si>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</si>
  <si>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</si>
  <si>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</si>
  <si>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</si>
  <si>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</si>
  <si>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</si>
  <si>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</si>
  <si>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</si>
  <si>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</si>
  <si>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</si>
  <si>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</si>
  <si>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</si>
  <si>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</si>
  <si>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</si>
  <si>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</si>
  <si>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</si>
  <si>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</si>
  <si>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</si>
  <si>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</si>
  <si>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</si>
  <si>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</si>
  <si>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</si>
  <si>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</si>
  <si>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</si>
  <si>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</si>
  <si>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</si>
  <si>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</si>
  <si>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</si>
  <si>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</si>
  <si>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</si>
  <si>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</si>
  <si>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</si>
  <si>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</si>
  <si>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</si>
  <si>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</si>
  <si>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</si>
  <si>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</si>
  <si>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</si>
  <si>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</si>
  <si>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</si>
  <si>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</si>
  <si>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</si>
  <si>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</si>
  <si>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</si>
  <si>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</si>
  <si>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</si>
  <si>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</si>
  <si>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</si>
  <si>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</si>
  <si>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</si>
  <si>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</si>
  <si>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</si>
  <si>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</si>
  <si>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</si>
  <si>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</si>
  <si>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</si>
  <si>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</si>
  <si>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</si>
  <si>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</si>
  <si>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</si>
  <si>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</si>
  <si>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</si>
  <si>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</si>
  <si>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</si>
  <si>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</si>
  <si>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</si>
  <si>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</si>
  <si>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</si>
  <si>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</si>
  <si>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</si>
  <si>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</si>
  <si>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</si>
  <si>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</si>
  <si>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</si>
  <si>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</si>
  <si>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</si>
  <si>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</si>
  <si>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</si>
  <si>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</si>
  <si>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</si>
  <si>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</si>
  <si>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</si>
  <si>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</si>
  <si>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</si>
  <si>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</si>
  <si>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</si>
  <si>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</si>
  <si>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</si>
  <si>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</si>
  <si>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</si>
  <si>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</si>
  <si>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</si>
  <si>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</si>
  <si>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</si>
  <si>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</si>
  <si>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</si>
  <si>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</si>
  <si>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</si>
  <si>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</si>
  <si>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</si>
  <si>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</si>
  <si>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</si>
  <si>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</si>
  <si>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</si>
  <si>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</si>
  <si>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</si>
  <si>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</si>
  <si>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</si>
  <si>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</si>
  <si>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</si>
  <si>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</si>
  <si>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</si>
  <si>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</si>
  <si>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</si>
  <si>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</si>
  <si>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</si>
  <si>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</si>
  <si>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</si>
  <si>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</si>
  <si>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</si>
  <si>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</si>
  <si>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</si>
  <si>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</si>
  <si>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</si>
  <si>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</si>
  <si>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</si>
  <si>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</si>
  <si>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</si>
  <si>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</si>
  <si>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</si>
  <si>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</si>
  <si>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</si>
  <si>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</si>
  <si>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</si>
  <si>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</si>
  <si>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</si>
  <si>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</si>
  <si>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</si>
  <si>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</si>
  <si>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</si>
  <si>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</si>
  <si>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</si>
  <si>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</si>
  <si>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</si>
  <si>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</si>
  <si>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</si>
  <si>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</si>
  <si>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</si>
  <si>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</si>
  <si>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</si>
  <si>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</si>
  <si>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</si>
  <si>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</si>
  <si>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</si>
  <si>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</si>
  <si>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</si>
  <si>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</si>
  <si>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</si>
  <si>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</si>
  <si>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</si>
  <si>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</si>
  <si>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</si>
  <si>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</si>
  <si>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</si>
  <si>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</si>
  <si>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</si>
  <si>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</si>
  <si>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</si>
  <si>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</si>
  <si>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</si>
  <si>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</si>
  <si>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</si>
  <si>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</si>
  <si>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</si>
  <si>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</si>
  <si>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</si>
  <si>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</si>
  <si>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</si>
  <si>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</si>
  <si>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</si>
  <si>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</si>
  <si>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</si>
  <si>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</si>
  <si>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</si>
  <si>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</si>
  <si>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</si>
  <si>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</si>
  <si>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</si>
  <si>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</si>
  <si>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</si>
  <si>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</si>
  <si>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</si>
  <si>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</si>
  <si>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</si>
  <si>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</si>
  <si>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</si>
  <si>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</si>
  <si>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</si>
  <si>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</si>
  <si>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</si>
  <si>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</si>
  <si>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</si>
  <si>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</si>
  <si>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</si>
  <si>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</si>
  <si>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</si>
  <si>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</si>
  <si>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</si>
  <si>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</si>
  <si>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</si>
  <si>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</si>
  <si>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</si>
  <si>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</si>
  <si>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</si>
  <si>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</si>
  <si>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</si>
  <si>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</si>
  <si>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</si>
  <si>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</si>
  <si>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</si>
  <si>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</si>
  <si>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</si>
  <si>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</si>
  <si>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</si>
  <si>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</si>
  <si>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</si>
  <si>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</si>
  <si>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</si>
  <si>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</si>
  <si>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</si>
  <si>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</si>
  <si>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</si>
  <si>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</si>
  <si>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</si>
  <si>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</si>
  <si>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</si>
  <si>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</si>
  <si>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</si>
  <si>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</si>
  <si>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</si>
  <si>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</si>
  <si>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</si>
  <si>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</si>
  <si>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</si>
  <si>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</si>
  <si>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</si>
  <si>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</si>
  <si>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</si>
  <si>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</si>
  <si>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</si>
  <si>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</si>
  <si>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</si>
  <si>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</si>
  <si>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</si>
  <si>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</si>
  <si>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</si>
  <si>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</si>
  <si>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</si>
  <si>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</si>
  <si>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</si>
  <si>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</si>
  <si>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</si>
  <si>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</si>
  <si>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</si>
  <si>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</si>
  <si>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</si>
  <si>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</si>
  <si>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</si>
  <si>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</si>
  <si>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</si>
  <si>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</si>
  <si>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</si>
  <si>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</si>
  <si>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</si>
  <si>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</si>
  <si>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</si>
  <si>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</si>
  <si>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</si>
  <si>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</si>
  <si>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</si>
  <si>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</si>
  <si>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</si>
  <si>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</si>
  <si>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</si>
  <si>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</si>
  <si>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</si>
  <si>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</si>
  <si>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</si>
  <si>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</si>
  <si>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</si>
  <si>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</si>
  <si>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</si>
  <si>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</si>
  <si>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</si>
  <si>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</si>
  <si>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</si>
  <si>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</si>
  <si>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</si>
  <si>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</si>
  <si>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</si>
  <si>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</si>
  <si>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</si>
  <si>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</si>
  <si>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</si>
  <si>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</si>
  <si>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</si>
  <si>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</si>
  <si>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</si>
  <si>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</si>
  <si>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</si>
  <si>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</si>
  <si>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</si>
  <si>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</si>
  <si>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</si>
  <si>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</si>
  <si>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</si>
  <si>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</si>
  <si>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</si>
  <si>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</si>
  <si>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</si>
  <si>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</si>
  <si>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</si>
  <si>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</si>
  <si>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</si>
  <si>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</si>
  <si>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</si>
  <si>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</si>
  <si>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</si>
  <si>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</si>
  <si>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</si>
  <si>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</si>
  <si>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</si>
  <si>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</si>
  <si>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</si>
  <si>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</si>
  <si>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</si>
  <si>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</si>
  <si>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</si>
  <si>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</si>
  <si>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</si>
  <si>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</si>
  <si>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</si>
  <si>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</si>
  <si>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</si>
  <si>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</si>
  <si>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</si>
  <si>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</si>
  <si>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</si>
  <si>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</si>
  <si>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</si>
  <si>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</si>
  <si>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</si>
  <si>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</si>
  <si>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</si>
  <si>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</si>
  <si>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</si>
  <si>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</si>
  <si>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</si>
  <si>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</si>
  <si>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</si>
  <si>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</si>
  <si>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</si>
  <si>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</si>
  <si>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</si>
  <si>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</si>
  <si>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</si>
  <si>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</si>
  <si>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</si>
  <si>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</si>
  <si>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</si>
  <si>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</si>
  <si>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</si>
  <si>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</si>
  <si>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</si>
  <si>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</si>
  <si>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</si>
  <si>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</si>
  <si>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</si>
  <si>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</si>
  <si>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</si>
  <si>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</si>
  <si>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</si>
  <si>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</si>
  <si>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</si>
  <si>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</si>
  <si>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</si>
  <si>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</si>
  <si>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</si>
  <si>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</si>
  <si>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</si>
  <si>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</si>
  <si>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</si>
  <si>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</si>
  <si>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</si>
  <si>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</si>
  <si>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</si>
  <si>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</si>
  <si>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</si>
  <si>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</si>
  <si>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</si>
  <si>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</si>
  <si>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</si>
  <si>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</si>
  <si>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</si>
  <si>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</si>
  <si>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</si>
  <si>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</si>
  <si>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</si>
  <si>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</si>
  <si>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</si>
  <si>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</si>
  <si>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</si>
  <si>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</si>
  <si>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</si>
  <si>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</si>
  <si>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</si>
  <si>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</si>
  <si>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</si>
  <si>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</si>
  <si>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</si>
  <si>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</si>
  <si>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</si>
  <si>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</si>
  <si>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</si>
  <si>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</si>
  <si>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</si>
  <si>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</si>
  <si>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</si>
  <si>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</si>
  <si>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</si>
  <si>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</si>
  <si>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</si>
  <si>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</si>
  <si>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</si>
  <si>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</si>
  <si>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</si>
  <si>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</si>
  <si>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</si>
  <si>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</si>
  <si>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</si>
  <si>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</si>
  <si>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</si>
  <si>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</si>
  <si>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</si>
  <si>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</si>
  <si>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</si>
  <si>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</si>
  <si>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</si>
  <si>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</si>
  <si>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</si>
  <si>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</si>
  <si>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</si>
  <si>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</si>
  <si>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</si>
  <si>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</si>
  <si>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</si>
  <si>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</si>
  <si>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</si>
  <si>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</si>
  <si>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</si>
  <si>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</si>
  <si>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</si>
  <si>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</si>
  <si>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</si>
  <si>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</si>
  <si>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</si>
  <si>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</si>
  <si>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</si>
  <si>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</si>
  <si>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</si>
  <si>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</si>
  <si>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</si>
  <si>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</si>
  <si>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04.10.2018г., Хабаровская дистанция электроснабжения</t>
  </si>
  <si>
    <t>ААБл 3Х185</t>
  </si>
  <si>
    <t>J_ДВОСТ-287</t>
  </si>
  <si>
    <t>Техническое перевооружение объекта "Кабельная линия-6кВ фидер 5 от центрального распре" фидер №5эчэ ЭЧЭ-10 - РУ локомотивное депо</t>
  </si>
  <si>
    <t>Кабельная линия 6кВ фидер №5эчэ ЭЧЭ-10 - РУ локомотивное депо</t>
  </si>
  <si>
    <t>КЛ-6 кВ фидер №5эчэ ЭЧЭ-10 - РУ локомотивное депо</t>
  </si>
  <si>
    <t xml:space="preserve">ААБл 3Х120  </t>
  </si>
  <si>
    <t>Техническое перевооружение с заменой КЛ малого сечения ААБл 3Х120 на ААБл 3х185 мм 0,865 км.</t>
  </si>
  <si>
    <t>Кабельная линия 6кВ фидер №5эчэ ЭЧЭ-10 - РУ локомотивное депо, находится в эксплуатации с 2003 года, выполнена кабелем ААБл 3Х120 мм, не соответствует нагрузкам.  Необходима замена кабеля, который не соответствует технической политике ОАО "РЖД", замена кабеля протяженностью 0,865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</si>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</sst>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G16" sqref="G16"/>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36"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0.86499999999999999</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5.16</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4.3</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0" activePane="bottomRight" state="frozen"/>
      <selection activeCell="A3" sqref="A3"/>
      <selection pane="topRight" activeCell="I3" sqref="I3"/>
      <selection pane="bottomLeft" activeCell="A20" sqref="A20"/>
      <selection pane="bottomRight" activeCell="L17" sqref="L17:M1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J_ДВОСТ-287</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фидер 5 от центрального распре" фидер №5эчэ ЭЧЭ-10 - РУ локомотивное депо</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2022</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5.1623729374590974</v>
      </c>
      <c r="D20" s="137" t="s">
        <v>244</v>
      </c>
      <c r="E20" s="137">
        <f>C20</f>
        <v>5.1623729374590974</v>
      </c>
      <c r="F20" s="137">
        <f t="shared" ref="F20" si="0">F23</f>
        <v>5.1623729374590974</v>
      </c>
      <c r="G20" s="137">
        <f t="shared" ref="G20:AA20" si="1">SUM(G21:G25)</f>
        <v>0</v>
      </c>
      <c r="H20" s="137">
        <f t="shared" si="1"/>
        <v>0.63421799999999995</v>
      </c>
      <c r="I20" s="137">
        <f t="shared" si="1"/>
        <v>0</v>
      </c>
      <c r="J20" s="137">
        <f t="shared" si="1"/>
        <v>0</v>
      </c>
      <c r="K20" s="137">
        <f t="shared" si="1"/>
        <v>0</v>
      </c>
      <c r="L20" s="137">
        <f>SUM(L21:L25)</f>
        <v>4.5281549374590977</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5.1623729374590974</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5.1623729374590974</v>
      </c>
      <c r="D23" s="137" t="s">
        <v>244</v>
      </c>
      <c r="E23" s="137">
        <f>C23</f>
        <v>5.1623729374590974</v>
      </c>
      <c r="F23" s="137">
        <f>C20</f>
        <v>5.1623729374590974</v>
      </c>
      <c r="G23" s="137">
        <v>0</v>
      </c>
      <c r="H23" s="136">
        <v>0.63421799999999995</v>
      </c>
      <c r="I23" s="137" t="s">
        <v>244</v>
      </c>
      <c r="J23" s="137" t="s">
        <v>244</v>
      </c>
      <c r="K23" s="137" t="s">
        <v>244</v>
      </c>
      <c r="L23" s="136">
        <v>4.5281549374590977</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5.1623729374590974</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4.3019774478825816</v>
      </c>
      <c r="D26" s="137" t="s">
        <v>244</v>
      </c>
      <c r="E26" s="137">
        <f t="shared" ref="E26:F26" si="3">E27+E28</f>
        <v>4.3019774478825816</v>
      </c>
      <c r="F26" s="137">
        <f t="shared" si="3"/>
        <v>4.3019774478825816</v>
      </c>
      <c r="G26" s="137">
        <f t="shared" ref="G26:AA26" si="4">SUM(G27:G30)</f>
        <v>0</v>
      </c>
      <c r="H26" s="137">
        <f t="shared" si="4"/>
        <v>0.52851499999999996</v>
      </c>
      <c r="I26" s="137">
        <f t="shared" si="4"/>
        <v>0</v>
      </c>
      <c r="J26" s="137">
        <f t="shared" si="4"/>
        <v>0</v>
      </c>
      <c r="K26" s="137">
        <f t="shared" si="4"/>
        <v>0</v>
      </c>
      <c r="L26" s="137">
        <f t="shared" si="4"/>
        <v>3.7734624478825816</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4.3019774478825816</v>
      </c>
      <c r="AC26" s="137">
        <v>0</v>
      </c>
    </row>
    <row r="27" spans="1:29" ht="16.5">
      <c r="A27" s="130" t="s">
        <v>269</v>
      </c>
      <c r="B27" s="133" t="s">
        <v>270</v>
      </c>
      <c r="C27" s="137">
        <v>0.52851499999999996</v>
      </c>
      <c r="D27" s="137" t="s">
        <v>244</v>
      </c>
      <c r="E27" s="137">
        <f>C27</f>
        <v>0.52851499999999996</v>
      </c>
      <c r="F27" s="137">
        <f>C27</f>
        <v>0.52851499999999996</v>
      </c>
      <c r="G27" s="137">
        <v>0</v>
      </c>
      <c r="H27" s="136">
        <f>C27</f>
        <v>0.52851499999999996</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0.52851499999999996</v>
      </c>
      <c r="AC27" s="137">
        <v>0</v>
      </c>
    </row>
    <row r="28" spans="1:29" ht="16.5">
      <c r="A28" s="130" t="s">
        <v>271</v>
      </c>
      <c r="B28" s="133" t="s">
        <v>272</v>
      </c>
      <c r="C28" s="137">
        <v>3.7734624478825816</v>
      </c>
      <c r="D28" s="137" t="s">
        <v>244</v>
      </c>
      <c r="E28" s="137">
        <f>C28</f>
        <v>3.7734624478825816</v>
      </c>
      <c r="F28" s="137">
        <f>C28</f>
        <v>3.7734624478825816</v>
      </c>
      <c r="G28" s="137">
        <v>0</v>
      </c>
      <c r="H28" s="136">
        <v>0</v>
      </c>
      <c r="I28" s="137" t="s">
        <v>244</v>
      </c>
      <c r="J28" s="137" t="s">
        <v>244</v>
      </c>
      <c r="K28" s="137" t="s">
        <v>244</v>
      </c>
      <c r="L28" s="136">
        <f>C28</f>
        <v>3.7734624478825816</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3.7734624478825816</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4.3019774478825816</v>
      </c>
      <c r="G47" s="137">
        <f t="shared" ref="G47:AA47" si="7">SUM(G48:G53)</f>
        <v>0</v>
      </c>
      <c r="H47" s="137">
        <f>H48</f>
        <v>0.52851499999999996</v>
      </c>
      <c r="I47" s="137">
        <f t="shared" si="7"/>
        <v>0</v>
      </c>
      <c r="J47" s="137">
        <f t="shared" si="7"/>
        <v>0</v>
      </c>
      <c r="K47" s="137">
        <f t="shared" si="7"/>
        <v>0</v>
      </c>
      <c r="L47" s="137">
        <f>L48</f>
        <v>3.7734624478825816</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4.3019774478825816</v>
      </c>
      <c r="D48" s="137" t="s">
        <v>244</v>
      </c>
      <c r="E48" s="137">
        <f>C48</f>
        <v>4.3019774478825816</v>
      </c>
      <c r="F48" s="137">
        <f>C48</f>
        <v>4.3019774478825816</v>
      </c>
      <c r="G48" s="137">
        <v>0</v>
      </c>
      <c r="H48" s="136">
        <f>H27</f>
        <v>0.52851499999999996</v>
      </c>
      <c r="I48" s="137" t="s">
        <v>244</v>
      </c>
      <c r="J48" s="137" t="s">
        <v>244</v>
      </c>
      <c r="K48" s="137" t="s">
        <v>244</v>
      </c>
      <c r="L48" s="136">
        <f>L28</f>
        <v>3.7734624478825816</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4.3019774478825816</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J_ДВОСТ-287</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линия-6кВ фидер 5 от центрального распре" фидер №5эчэ ЭЧЭ-10 - РУ локомотивное депо</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J_ДВОСТ-287</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линия-6кВ фидер 5 от центрального распре" фидер №5эчэ ЭЧЭ-10 - РУ локомотивное депо</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фидер 5 от центрального распре" фидер №5эчэ ЭЧЭ-10 - РУ локомотивное депо</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2022</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J_ДВОСТ-287</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линия-6кВ фидер 5 от центрального распре" фидер №5эчэ ЭЧЭ-10 - РУ локомотивное депо</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J_ДВОСТ-287</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линия-6кВ фидер 5 от центрального распре" фидер №5эчэ ЭЧЭ-10 - РУ локомотивное депо</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J_ДВОСТ-287</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линия-6кВ фидер 5 от центрального распре" фидер №5эчэ ЭЧЭ-10 - РУ локомотивное депо</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541</v>
      </c>
      <c r="C21" s="303" t="str">
        <f>B21</f>
        <v>КЛ-6 кВ фидер №5эчэ ЭЧЭ-10 - РУ локомотивное депо</v>
      </c>
      <c r="D21" s="303" t="s">
        <v>540</v>
      </c>
      <c r="E21" s="303" t="str">
        <f>D21</f>
        <v>Кабельная линия 6кВ фидер №5эчэ ЭЧЭ-10 - РУ локомотивное депо</v>
      </c>
      <c r="F21" s="303">
        <v>6</v>
      </c>
      <c r="G21" s="303">
        <f>F21</f>
        <v>6</v>
      </c>
      <c r="H21" s="303">
        <f>F21</f>
        <v>6</v>
      </c>
      <c r="I21" s="303">
        <f>G21</f>
        <v>6</v>
      </c>
      <c r="J21" s="303">
        <v>2003</v>
      </c>
      <c r="K21" s="303">
        <v>1</v>
      </c>
      <c r="L21" s="303">
        <v>1</v>
      </c>
      <c r="M21" s="303" t="s">
        <v>542</v>
      </c>
      <c r="N21" s="303" t="s">
        <v>537</v>
      </c>
      <c r="O21" s="303" t="s">
        <v>549</v>
      </c>
      <c r="P21" s="303" t="s">
        <v>549</v>
      </c>
      <c r="Q21" s="303">
        <v>0.86499999999999999</v>
      </c>
      <c r="R21" s="303">
        <v>0.86499999999999999</v>
      </c>
      <c r="S21" s="303" t="s">
        <v>136</v>
      </c>
      <c r="T21" s="303" t="s">
        <v>136</v>
      </c>
      <c r="U21" s="303" t="s">
        <v>136</v>
      </c>
      <c r="V21" s="303" t="s">
        <v>533</v>
      </c>
      <c r="W21" s="303" t="s">
        <v>533</v>
      </c>
      <c r="X21" s="303" t="s">
        <v>136</v>
      </c>
      <c r="Y21" s="303" t="s">
        <v>136</v>
      </c>
      <c r="Z21" s="303" t="s">
        <v>536</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2"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J_ДВОСТ-287</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фидер 5 от центрального распре" фидер №5эчэ ЭЧЭ-10 - РУ локомотивное депо</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5.16</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2022</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J_ДВОСТ-287</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линия-6кВ фидер 5 от центрального распре" фидер №5эчэ ЭЧЭ-10 - РУ локомотивное депо</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8" t="s">
        <v>9</v>
      </c>
      <c r="B3" s="358"/>
      <c r="C3" s="358"/>
      <c r="D3" s="358"/>
      <c r="E3" s="358"/>
      <c r="F3" s="358"/>
      <c r="G3" s="358"/>
      <c r="H3" s="358"/>
      <c r="I3" s="358"/>
      <c r="J3" s="358"/>
      <c r="K3" s="358"/>
      <c r="L3" s="358"/>
      <c r="M3" s="358"/>
      <c r="N3" s="358"/>
      <c r="O3" s="358"/>
      <c r="P3" s="11"/>
      <c r="Q3" s="11"/>
      <c r="R3" s="11"/>
      <c r="S3" s="11"/>
      <c r="T3" s="11"/>
      <c r="U3" s="11"/>
      <c r="V3" s="11"/>
      <c r="W3" s="11"/>
      <c r="X3" s="11"/>
      <c r="Y3" s="11"/>
      <c r="Z3" s="11"/>
    </row>
    <row r="4" spans="1:28" s="10" customFormat="1" ht="18.75">
      <c r="A4" s="358"/>
      <c r="B4" s="358"/>
      <c r="C4" s="358"/>
      <c r="D4" s="358"/>
      <c r="E4" s="358"/>
      <c r="F4" s="358"/>
      <c r="G4" s="358"/>
      <c r="H4" s="358"/>
      <c r="I4" s="358"/>
      <c r="J4" s="358"/>
      <c r="K4" s="358"/>
      <c r="L4" s="358"/>
      <c r="M4" s="358"/>
      <c r="N4" s="358"/>
      <c r="O4" s="358"/>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8"/>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10" customFormat="1" ht="18.75">
      <c r="A8" s="356" t="str">
        <f>' 1. паспорт местополож'!A8:C8</f>
        <v>J_ДВОСТ-287</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9"/>
      <c r="B10" s="359"/>
      <c r="C10" s="359"/>
      <c r="D10" s="359"/>
      <c r="E10" s="359"/>
      <c r="F10" s="359"/>
      <c r="G10" s="359"/>
      <c r="H10" s="359"/>
      <c r="I10" s="359"/>
      <c r="J10" s="359"/>
      <c r="K10" s="359"/>
      <c r="L10" s="359"/>
      <c r="M10" s="359"/>
      <c r="N10" s="359"/>
      <c r="O10" s="359"/>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фидер 5 от центрального распре" фидер №5эчэ ЭЧЭ-10 - РУ локомотивное депо</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55" t="s">
        <v>203</v>
      </c>
      <c r="B14" s="355"/>
      <c r="C14" s="355"/>
      <c r="D14" s="355"/>
      <c r="E14" s="355"/>
      <c r="F14" s="355"/>
      <c r="G14" s="355"/>
      <c r="H14" s="355"/>
      <c r="I14" s="355"/>
      <c r="J14" s="355"/>
      <c r="K14" s="355"/>
      <c r="L14" s="355"/>
      <c r="M14" s="355"/>
      <c r="N14" s="355"/>
      <c r="O14" s="355"/>
      <c r="P14" s="5"/>
      <c r="Q14" s="5"/>
      <c r="R14" s="5"/>
      <c r="S14" s="5"/>
      <c r="T14" s="5"/>
      <c r="U14" s="5"/>
      <c r="V14" s="5"/>
      <c r="W14" s="5"/>
      <c r="X14" s="5"/>
      <c r="Y14" s="5"/>
      <c r="Z14" s="5"/>
    </row>
    <row r="15" spans="1:28" s="2" customFormat="1" ht="56.25" customHeight="1">
      <c r="A15" s="363"/>
      <c r="B15" s="363"/>
      <c r="C15" s="36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0" t="s">
        <v>41</v>
      </c>
      <c r="F16" s="361"/>
      <c r="G16" s="361"/>
      <c r="H16" s="361"/>
      <c r="I16" s="362"/>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J_ДВОСТ-287</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линия-6кВ фидер 5 от центрального распре" фидер №5эчэ ЭЧЭ-10 - РУ локомотивное депо</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2019-09-09T23:42:36Z</dcterms:modified>
</cp:coreProperties>
</file>