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32" i="19"/>
  <c r="F34"/>
  <c r="F35"/>
  <c r="F36"/>
  <c r="F38"/>
  <c r="F40"/>
  <c r="F42"/>
  <c r="F43"/>
  <c r="F44"/>
  <c r="F46"/>
  <c r="AC60"/>
  <c r="F60"/>
  <c r="AC5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P46"/>
  <c r="AA39"/>
  <c r="Z39"/>
  <c r="Y39"/>
  <c r="W39"/>
  <c r="V39"/>
  <c r="U39"/>
  <c r="T39"/>
  <c r="S39"/>
  <c r="R39"/>
  <c r="Q39"/>
  <c r="P39"/>
  <c r="O39"/>
  <c r="N39"/>
  <c r="M39"/>
  <c r="L39"/>
  <c r="K39"/>
  <c r="J39"/>
  <c r="I39"/>
  <c r="H39"/>
  <c r="F39" s="1"/>
  <c r="AA31"/>
  <c r="Z31"/>
  <c r="Y31"/>
  <c r="X31"/>
  <c r="W31"/>
  <c r="V31"/>
  <c r="U31"/>
  <c r="T31"/>
  <c r="S31"/>
  <c r="R31"/>
  <c r="Q31"/>
  <c r="P31"/>
  <c r="O31"/>
  <c r="N31"/>
  <c r="M31"/>
  <c r="L31"/>
  <c r="K31"/>
  <c r="J31"/>
  <c r="I31"/>
  <c r="H31"/>
  <c r="F30"/>
  <c r="F29"/>
  <c r="L28"/>
  <c r="AB28" s="1"/>
  <c r="F28"/>
  <c r="E28"/>
  <c r="E26" s="1"/>
  <c r="H27"/>
  <c r="H48" s="1"/>
  <c r="H47" s="1"/>
  <c r="F27"/>
  <c r="E27"/>
  <c r="AA26"/>
  <c r="Z26"/>
  <c r="Y26"/>
  <c r="X26"/>
  <c r="X46" s="1"/>
  <c r="W26"/>
  <c r="V26"/>
  <c r="U26"/>
  <c r="T26"/>
  <c r="S26"/>
  <c r="R26"/>
  <c r="Q26"/>
  <c r="P26"/>
  <c r="O26"/>
  <c r="N26"/>
  <c r="M26"/>
  <c r="L26"/>
  <c r="K26"/>
  <c r="J26"/>
  <c r="I26"/>
  <c r="G26"/>
  <c r="F26"/>
  <c r="C26"/>
  <c r="C48" s="1"/>
  <c r="AB25"/>
  <c r="F25"/>
  <c r="E25"/>
  <c r="F24"/>
  <c r="X23"/>
  <c r="T23"/>
  <c r="P23"/>
  <c r="AB23" s="1"/>
  <c r="E23"/>
  <c r="AA20"/>
  <c r="Z20"/>
  <c r="Y20"/>
  <c r="X20"/>
  <c r="W20"/>
  <c r="V20"/>
  <c r="U20"/>
  <c r="T20"/>
  <c r="S20"/>
  <c r="R20"/>
  <c r="Q20"/>
  <c r="P20"/>
  <c r="O20"/>
  <c r="N20"/>
  <c r="M20"/>
  <c r="L20"/>
  <c r="K20"/>
  <c r="J20"/>
  <c r="I20"/>
  <c r="H20"/>
  <c r="AB20" s="1"/>
  <c r="G20"/>
  <c r="C20"/>
  <c r="E20" s="1"/>
  <c r="H21" i="14"/>
  <c r="G21"/>
  <c r="I21" s="1"/>
  <c r="H26" i="19" l="1"/>
  <c r="X39"/>
  <c r="X48" s="1"/>
  <c r="X47" s="1"/>
  <c r="E48"/>
  <c r="F48"/>
  <c r="F23"/>
  <c r="F20" s="1"/>
  <c r="L48"/>
  <c r="L47" s="1"/>
  <c r="F47" s="1"/>
  <c r="AB27"/>
  <c r="AB26"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<sst xmlns="http://schemas.openxmlformats.org/spreadsheetml/2006/main" count="3526" uniqueCount="553">
  <si>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</si>
  <si>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</si>
  <si>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</si>
  <si>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</si>
  <si>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</si>
  <si>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</si>
  <si>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</si>
  <si>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</si>
  <si>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</si>
  <si>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</si>
  <si>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</si>
  <si>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</si>
  <si>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</si>
  <si>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</si>
  <si>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</si>
  <si>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</si>
  <si>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</si>
  <si>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</si>
  <si>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</si>
  <si>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</si>
  <si>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</si>
  <si>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</si>
  <si>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</si>
  <si>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</si>
  <si>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</si>
  <si>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</si>
  <si>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</si>
  <si>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</si>
  <si>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</si>
  <si>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</si>
  <si>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</si>
  <si>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</si>
  <si>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</si>
  <si>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</si>
  <si>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</si>
  <si>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</si>
  <si>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</si>
  <si>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</si>
  <si>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</si>
  <si>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</si>
  <si>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</si>
  <si>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</si>
  <si>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</si>
  <si>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</si>
  <si>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</si>
  <si>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</si>
  <si>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</si>
  <si>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</si>
  <si>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</si>
  <si>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</si>
  <si>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</si>
  <si>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</si>
  <si>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</si>
  <si>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</si>
  <si>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</si>
  <si>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</si>
  <si>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</si>
  <si>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</si>
  <si>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</si>
  <si>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</si>
  <si>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</si>
  <si>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</si>
  <si>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</si>
  <si>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</si>
  <si>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</si>
  <si>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</si>
  <si>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</si>
  <si>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</si>
  <si>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</si>
  <si>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</si>
  <si>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</si>
  <si>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</si>
  <si>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</si>
  <si>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</si>
  <si>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</si>
  <si>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</si>
  <si>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</si>
  <si>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</si>
  <si>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</si>
  <si>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</si>
  <si>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</si>
  <si>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</si>
  <si>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</si>
  <si>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</si>
  <si>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</si>
  <si>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</si>
  <si>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</si>
  <si>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</si>
  <si>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</si>
  <si>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</si>
  <si>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</si>
  <si>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</si>
  <si>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</si>
  <si>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</si>
  <si>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</si>
  <si>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</si>
  <si>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</si>
  <si>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</si>
  <si>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</si>
  <si>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</si>
  <si>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</si>
  <si>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</si>
  <si>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</si>
  <si>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</si>
  <si>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</si>
  <si>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</si>
  <si>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</si>
  <si>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</si>
  <si>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</si>
  <si>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</si>
  <si>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</si>
  <si>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</si>
  <si>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</si>
  <si>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</si>
  <si>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</si>
  <si>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</si>
  <si>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</si>
  <si>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</si>
  <si>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</si>
  <si>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</si>
  <si>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</si>
  <si>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</si>
  <si>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</si>
  <si>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</si>
  <si>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</si>
  <si>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</si>
  <si>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</si>
  <si>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</si>
  <si>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</si>
  <si>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</si>
  <si>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</si>
  <si>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</si>
  <si>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</si>
  <si>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</si>
  <si>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</si>
  <si>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</si>
  <si>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</si>
  <si>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</si>
  <si>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</si>
  <si>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</si>
  <si>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</si>
  <si>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</si>
  <si>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</si>
  <si>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</si>
  <si>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</si>
  <si>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</si>
  <si>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</si>
  <si>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</si>
  <si>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</si>
  <si>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</si>
  <si>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</si>
  <si>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</si>
  <si>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</si>
  <si>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</si>
  <si>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</si>
  <si>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</si>
  <si>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</si>
  <si>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</si>
  <si>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</si>
  <si>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</si>
  <si>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</si>
  <si>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</si>
  <si>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</si>
  <si>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</si>
  <si>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</si>
  <si>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</si>
  <si>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</si>
  <si>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</si>
  <si>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</si>
  <si>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</si>
  <si>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</si>
  <si>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</si>
  <si>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</si>
  <si>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</si>
  <si>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</si>
  <si>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</si>
  <si>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</si>
  <si>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</si>
  <si>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</si>
  <si>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</si>
  <si>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</si>
  <si>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</si>
  <si>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</si>
  <si>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</si>
  <si>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</si>
  <si>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</si>
  <si>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</si>
  <si>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</si>
  <si>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</si>
  <si>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</si>
  <si>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</si>
  <si>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</si>
  <si>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</si>
  <si>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</si>
  <si>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</si>
  <si>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</si>
  <si>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</si>
  <si>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</si>
  <si>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</si>
  <si>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</si>
  <si>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</si>
  <si>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</si>
  <si>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</si>
  <si>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</si>
  <si>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</si>
  <si>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</si>
  <si>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</si>
  <si>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</si>
  <si>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</si>
  <si>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</si>
  <si>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</si>
  <si>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</si>
  <si>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</si>
  <si>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</si>
  <si>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</si>
  <si>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</si>
  <si>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</si>
  <si>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</si>
  <si>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</si>
  <si>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</si>
  <si>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</si>
  <si>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</si>
  <si>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</si>
  <si>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</si>
  <si>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</si>
  <si>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</si>
  <si>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</si>
  <si>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</si>
  <si>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</si>
  <si>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</si>
  <si>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</si>
  <si>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</si>
  <si>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</si>
  <si>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</si>
  <si>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</si>
  <si>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</si>
  <si>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</si>
  <si>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</si>
  <si>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</si>
  <si>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</si>
  <si>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</si>
  <si>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</si>
  <si>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</si>
  <si>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</si>
  <si>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</si>
  <si>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</si>
  <si>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</si>
  <si>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</si>
  <si>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</si>
  <si>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</si>
  <si>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</si>
  <si>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</si>
  <si>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</si>
  <si>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</si>
  <si>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</si>
  <si>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</si>
  <si>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</si>
  <si>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</si>
  <si>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</si>
  <si>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</si>
  <si>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</si>
  <si>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</si>
  <si>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</si>
  <si>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</si>
  <si>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</si>
  <si>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</si>
  <si>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</si>
  <si>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</si>
  <si>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</si>
  <si>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</si>
  <si>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</si>
  <si>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</si>
  <si>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</si>
  <si>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</si>
  <si>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</si>
  <si>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</si>
  <si>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</si>
  <si>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</si>
  <si>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</si>
  <si>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</si>
  <si>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</si>
  <si>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</si>
  <si>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</si>
  <si>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</si>
  <si>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</si>
  <si>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</si>
  <si>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</si>
  <si>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</si>
  <si>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</si>
  <si>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</si>
  <si>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</si>
  <si>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</si>
  <si>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</si>
  <si>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</si>
  <si>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</si>
  <si>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</si>
  <si>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</si>
  <si>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</si>
  <si>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</si>
  <si>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</si>
  <si>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</si>
  <si>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</si>
  <si>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</si>
  <si>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</si>
  <si>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</si>
  <si>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</si>
  <si>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</si>
  <si>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</si>
  <si>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</si>
  <si>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</si>
  <si>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</si>
  <si>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</si>
  <si>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</si>
  <si>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</si>
  <si>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</si>
  <si>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</si>
  <si>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</si>
  <si>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</si>
  <si>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</si>
  <si>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</si>
  <si>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</si>
  <si>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</si>
  <si>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</si>
  <si>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</si>
  <si>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</si>
  <si>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</si>
  <si>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</si>
  <si>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</si>
  <si>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</si>
  <si>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</si>
  <si>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</si>
  <si>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</si>
  <si>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</si>
  <si>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</si>
  <si>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</si>
  <si>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</si>
  <si>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</si>
  <si>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</si>
  <si>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</si>
  <si>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</si>
  <si>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</si>
  <si>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</si>
  <si>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</si>
  <si>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</si>
  <si>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</si>
  <si>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</si>
  <si>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</si>
  <si>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</si>
  <si>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</si>
  <si>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</si>
  <si>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</si>
  <si>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</si>
  <si>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</si>
  <si>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</si>
  <si>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</si>
  <si>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</si>
  <si>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</si>
  <si>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</si>
  <si>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</si>
  <si>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</si>
  <si>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</si>
  <si>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</si>
  <si>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</si>
  <si>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</si>
  <si>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</si>
  <si>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</si>
  <si>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</si>
  <si>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</si>
  <si>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</si>
  <si>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</si>
  <si>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</si>
  <si>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</si>
  <si>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</si>
  <si>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</si>
  <si>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</si>
  <si>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</si>
  <si>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</si>
  <si>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</si>
  <si>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</si>
  <si>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</si>
  <si>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</si>
  <si>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</si>
  <si>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</si>
  <si>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</si>
  <si>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</si>
  <si>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</si>
  <si>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</si>
  <si>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</si>
  <si>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</si>
  <si>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</si>
  <si>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</si>
  <si>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</si>
  <si>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</si>
  <si>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</si>
  <si>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</si>
  <si>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</si>
  <si>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</si>
  <si>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</si>
  <si>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</si>
  <si>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</si>
  <si>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</si>
  <si>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</si>
  <si>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</si>
  <si>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</si>
  <si>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</si>
  <si>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</si>
  <si>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</si>
  <si>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</si>
  <si>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</si>
  <si>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</si>
  <si>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</si>
  <si>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</si>
  <si>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</si>
  <si>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</si>
  <si>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</si>
  <si>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</si>
  <si>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</si>
  <si>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</si>
  <si>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</si>
  <si>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</si>
  <si>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</si>
  <si>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</si>
  <si>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</si>
  <si>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</si>
  <si>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</si>
  <si>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</si>
  <si>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</si>
  <si>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</si>
  <si>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</si>
  <si>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</si>
  <si>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</si>
  <si>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</si>
  <si>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</si>
  <si>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</si>
  <si>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</si>
  <si>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</si>
  <si>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</si>
  <si>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</si>
  <si>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</si>
  <si>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</si>
  <si>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</si>
  <si>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</si>
  <si>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</si>
  <si>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</si>
  <si>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</si>
  <si>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</si>
  <si>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</si>
  <si>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</si>
  <si>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</si>
  <si>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</si>
  <si>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</si>
  <si>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</si>
  <si>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</si>
  <si>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</si>
  <si>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</si>
  <si>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</si>
  <si>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</si>
  <si>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</si>
  <si>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</si>
  <si>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</si>
  <si>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</si>
  <si>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</si>
  <si>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</si>
  <si>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</si>
  <si>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</si>
  <si>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</si>
  <si>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</si>
  <si>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</si>
  <si>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</si>
  <si>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</si>
  <si>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</si>
  <si>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</si>
  <si>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</si>
  <si>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</si>
  <si>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</si>
  <si>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</si>
  <si>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</si>
  <si>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</si>
  <si>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</si>
  <si>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</si>
  <si>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</si>
  <si>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</si>
  <si>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</si>
  <si>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</si>
  <si>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</si>
  <si>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</si>
  <si>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</si>
  <si>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</si>
  <si>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</si>
  <si>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</si>
  <si>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</si>
  <si>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</si>
  <si>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</si>
  <si>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</si>
  <si>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</si>
  <si>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</si>
  <si>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</si>
  <si>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</si>
  <si>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</si>
  <si>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</si>
  <si>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</si>
  <si>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</si>
  <si>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</si>
  <si>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</si>
  <si>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</si>
  <si>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</si>
  <si>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</si>
  <si>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</si>
  <si>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</si>
  <si>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</si>
  <si>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</si>
  <si>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</si>
  <si>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</si>
  <si>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</si>
  <si>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</si>
  <si>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</si>
  <si>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</si>
  <si>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</si>
  <si>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</si>
  <si>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</si>
  <si>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</si>
  <si>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</si>
  <si>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</si>
  <si>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</si>
  <si>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</si>
  <si>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</si>
  <si>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</si>
  <si>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</si>
  <si>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</si>
  <si>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</si>
  <si>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</si>
  <si>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</si>
  <si>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</si>
  <si>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</si>
  <si>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</si>
  <si>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</si>
  <si>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3х185</t>
  </si>
  <si>
    <t>Акт № б/н от 04.10.2018г., Хабаровская дистанция электроснабжения</t>
  </si>
  <si>
    <t>J_ДВОСТ-266</t>
  </si>
  <si>
    <t>Техническое перевооружение объекта  "Кабельная линия-6кВ" фидер №2 ТП-18-ТП-30</t>
  </si>
  <si>
    <t>КЛ-6 кВ фидер №2 ТП-18-ТП-30</t>
  </si>
  <si>
    <t>Кабельная линия 6 кВ фидер №2 ТП-18-ТП-30</t>
  </si>
  <si>
    <t>АСБ 3х120</t>
  </si>
  <si>
    <t>Кабельная линия 6 кВ фидер №2 ТП-18-ТП-30, находится в эксплуатации с 1973 года, выполнена кабелем АСБ 3х120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</si>
  <si>
    <t>Техническое перевооружение с заменой КЛ малого сечения АСБ 3х120 на ААБЛ 3х185 мм 0,2 км.</t>
  </si>
  <si>
    <t xml:space="preserve"> по состоянию на 01.01.2019</t>
  </si>
  <si>
    <t>по состоянию на 01.01.2020</t>
  </si>
  <si>
    <t>Другое3)</t>
  </si>
  <si>
    <t>другое3)</t>
  </si>
  <si>
    <t>КЛ</t>
  </si>
  <si>
    <t xml:space="preserve">План 2019 года </t>
  </si>
  <si>
    <t>Год раскрытия информации: 2019 год</t>
  </si>
  <si>
    <t>1.Замещение (обновление) электрической сети</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</si>
</sst>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1.1100000000000001</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0.93</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9" priority="2" operator="containsText" text="Х!">
      <formula>NOT(ISERROR(SEARCH("Х!",A5)))</formula>
    </cfRule>
  </conditionalFormatting>
  <conditionalFormatting sqref="A5:C5">
    <cfRule type="containsText" dxfId="5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5" activePane="bottomRight" state="frozen"/>
      <selection activeCell="A3" sqref="A3"/>
      <selection pane="topRight" activeCell="I3" sqref="I3"/>
      <selection pane="bottomLeft" activeCell="A20" sqref="A20"/>
      <selection pane="bottomRight" activeCell="D20" sqref="D20:D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линия-6кВ" фидер №2 ТП-18-ТП-30</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550</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1.1111149345347737</v>
      </c>
      <c r="D20" s="137" t="s">
        <v>244</v>
      </c>
      <c r="E20" s="137">
        <f>C20</f>
        <v>1.1111149345347737</v>
      </c>
      <c r="F20" s="137">
        <f t="shared" ref="F20" si="0">F23</f>
        <v>1.1111149345347737</v>
      </c>
      <c r="G20" s="137">
        <f t="shared" ref="G20:AA20" si="1">SUM(G21:G25)</f>
        <v>0</v>
      </c>
      <c r="H20" s="137">
        <f t="shared" si="1"/>
        <v>0.14663999999999999</v>
      </c>
      <c r="I20" s="137">
        <f t="shared" si="1"/>
        <v>0</v>
      </c>
      <c r="J20" s="137">
        <f t="shared" si="1"/>
        <v>0</v>
      </c>
      <c r="K20" s="137">
        <f t="shared" si="1"/>
        <v>0</v>
      </c>
      <c r="L20" s="137">
        <f>SUM(L21:L25)</f>
        <v>0.96447493453477362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1.1111149345347737</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1.1111149345347737</v>
      </c>
      <c r="D23" s="137" t="s">
        <v>244</v>
      </c>
      <c r="E23" s="137">
        <f>C23</f>
        <v>1.1111149345347737</v>
      </c>
      <c r="F23" s="137">
        <f>C20</f>
        <v>1.1111149345347737</v>
      </c>
      <c r="G23" s="137">
        <v>0</v>
      </c>
      <c r="H23" s="136">
        <v>0.14663999999999999</v>
      </c>
      <c r="I23" s="137" t="s">
        <v>244</v>
      </c>
      <c r="J23" s="137" t="s">
        <v>244</v>
      </c>
      <c r="K23" s="137" t="s">
        <v>244</v>
      </c>
      <c r="L23" s="136">
        <v>0.96447493453477362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1.1111149345347737</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0.92592911211231133</v>
      </c>
      <c r="D26" s="137" t="s">
        <v>244</v>
      </c>
      <c r="E26" s="137">
        <f t="shared" ref="E26:F26" si="3">E27+E28</f>
        <v>0.92592911211231133</v>
      </c>
      <c r="F26" s="137">
        <f t="shared" si="3"/>
        <v>0.92592911211231133</v>
      </c>
      <c r="G26" s="137">
        <f t="shared" ref="G26:AA26" si="4">SUM(G27:G30)</f>
        <v>0</v>
      </c>
      <c r="H26" s="137">
        <f t="shared" si="4"/>
        <v>0.1222</v>
      </c>
      <c r="I26" s="137">
        <f t="shared" si="4"/>
        <v>0</v>
      </c>
      <c r="J26" s="137">
        <f t="shared" si="4"/>
        <v>0</v>
      </c>
      <c r="K26" s="137">
        <f t="shared" si="4"/>
        <v>0</v>
      </c>
      <c r="L26" s="137">
        <f t="shared" si="4"/>
        <v>0.80372911211231135</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0.92592911211231133</v>
      </c>
      <c r="AC26" s="137">
        <v>0</v>
      </c>
    </row>
    <row r="27" spans="1:29" ht="16.5">
      <c r="A27" s="130" t="s">
        <v>269</v>
      </c>
      <c r="B27" s="133" t="s">
        <v>270</v>
      </c>
      <c r="C27" s="137">
        <v>0.1222</v>
      </c>
      <c r="D27" s="137" t="s">
        <v>244</v>
      </c>
      <c r="E27" s="137">
        <f>C27</f>
        <v>0.1222</v>
      </c>
      <c r="F27" s="137">
        <f>C27</f>
        <v>0.1222</v>
      </c>
      <c r="G27" s="137">
        <v>0</v>
      </c>
      <c r="H27" s="136">
        <f>C27</f>
        <v>0.1222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0.1222</v>
      </c>
      <c r="AC27" s="137">
        <v>0</v>
      </c>
    </row>
    <row r="28" spans="1:29" ht="16.5">
      <c r="A28" s="130" t="s">
        <v>271</v>
      </c>
      <c r="B28" s="133" t="s">
        <v>272</v>
      </c>
      <c r="C28" s="137">
        <v>0.80372911211231135</v>
      </c>
      <c r="D28" s="137" t="s">
        <v>244</v>
      </c>
      <c r="E28" s="137">
        <f>C28</f>
        <v>0.80372911211231135</v>
      </c>
      <c r="F28" s="137">
        <f>C28</f>
        <v>0.80372911211231135</v>
      </c>
      <c r="G28" s="137">
        <v>0</v>
      </c>
      <c r="H28" s="136">
        <v>0</v>
      </c>
      <c r="I28" s="137" t="s">
        <v>244</v>
      </c>
      <c r="J28" s="137" t="s">
        <v>244</v>
      </c>
      <c r="K28" s="137" t="s">
        <v>244</v>
      </c>
      <c r="L28" s="136">
        <f>C28</f>
        <v>0.80372911211231135</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0.80372911211231135</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7">
        <v>0</v>
      </c>
      <c r="H31" s="136">
        <f t="shared" ref="H31:AA31" si="5">SUM(H32:H38)</f>
        <v>0</v>
      </c>
      <c r="I31" s="136">
        <f t="shared" si="5"/>
        <v>0</v>
      </c>
      <c r="J31" s="136">
        <f t="shared" si="5"/>
        <v>0</v>
      </c>
      <c r="K31" s="136">
        <f t="shared" si="5"/>
        <v>0</v>
      </c>
      <c r="L31" s="136">
        <f t="shared" si="5"/>
        <v>0.4</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f t="shared" ref="F32:F47" si="6">G32+H32+L32+P32+T32+X32</f>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7">
        <v>0.2</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f t="shared" si="6"/>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f t="shared" si="6"/>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f t="shared" si="6"/>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0.2</v>
      </c>
      <c r="D37" s="137" t="s">
        <v>244</v>
      </c>
      <c r="E37" s="137">
        <v>0.2</v>
      </c>
      <c r="F37" s="137">
        <v>0.2</v>
      </c>
      <c r="G37" s="137">
        <v>0</v>
      </c>
      <c r="H37" s="136">
        <v>0</v>
      </c>
      <c r="I37" s="137" t="s">
        <v>244</v>
      </c>
      <c r="J37" s="137" t="s">
        <v>244</v>
      </c>
      <c r="K37" s="137" t="s">
        <v>244</v>
      </c>
      <c r="L37" s="137">
        <v>0.2</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f t="shared" si="6"/>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f t="shared" si="6"/>
        <v>0.4</v>
      </c>
      <c r="G39" s="137">
        <v>0</v>
      </c>
      <c r="H39" s="137">
        <f t="shared" ref="H39:AA39" si="7">SUM(H40:H46)</f>
        <v>0</v>
      </c>
      <c r="I39" s="137">
        <f t="shared" si="7"/>
        <v>0</v>
      </c>
      <c r="J39" s="137">
        <f t="shared" si="7"/>
        <v>0</v>
      </c>
      <c r="K39" s="137">
        <f t="shared" si="7"/>
        <v>0</v>
      </c>
      <c r="L39" s="137">
        <f t="shared" si="7"/>
        <v>0.4</v>
      </c>
      <c r="M39" s="137">
        <f t="shared" si="7"/>
        <v>0</v>
      </c>
      <c r="N39" s="137">
        <f t="shared" si="7"/>
        <v>0</v>
      </c>
      <c r="O39" s="137">
        <f t="shared" si="7"/>
        <v>0</v>
      </c>
      <c r="P39" s="137">
        <f t="shared" si="7"/>
        <v>0</v>
      </c>
      <c r="Q39" s="137">
        <f t="shared" si="7"/>
        <v>0</v>
      </c>
      <c r="R39" s="137">
        <f t="shared" si="7"/>
        <v>0</v>
      </c>
      <c r="S39" s="137">
        <f t="shared" si="7"/>
        <v>0</v>
      </c>
      <c r="T39" s="137">
        <f t="shared" si="7"/>
        <v>0</v>
      </c>
      <c r="U39" s="137">
        <f t="shared" si="7"/>
        <v>0</v>
      </c>
      <c r="V39" s="137">
        <f t="shared" si="7"/>
        <v>0</v>
      </c>
      <c r="W39" s="137">
        <f t="shared" si="7"/>
        <v>0</v>
      </c>
      <c r="X39" s="137">
        <f t="shared" si="7"/>
        <v>0</v>
      </c>
      <c r="Y39" s="137">
        <f t="shared" si="7"/>
        <v>0</v>
      </c>
      <c r="Z39" s="137">
        <f t="shared" si="7"/>
        <v>0</v>
      </c>
      <c r="AA39" s="137">
        <f t="shared" si="7"/>
        <v>0</v>
      </c>
      <c r="AB39" s="137">
        <v>1</v>
      </c>
      <c r="AC39" s="137">
        <v>0</v>
      </c>
    </row>
    <row r="40" spans="1:30" ht="16.5">
      <c r="A40" s="132" t="s">
        <v>292</v>
      </c>
      <c r="B40" s="133" t="s">
        <v>293</v>
      </c>
      <c r="C40" s="137">
        <v>0</v>
      </c>
      <c r="D40" s="137" t="s">
        <v>244</v>
      </c>
      <c r="E40" s="137">
        <v>0</v>
      </c>
      <c r="F40" s="137">
        <f t="shared" si="6"/>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7">
        <v>0.2</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f t="shared" si="6"/>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6"/>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6"/>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0.2</v>
      </c>
      <c r="D45" s="137" t="s">
        <v>244</v>
      </c>
      <c r="E45" s="137">
        <v>0.2</v>
      </c>
      <c r="F45" s="137">
        <v>0.2</v>
      </c>
      <c r="G45" s="137">
        <v>0</v>
      </c>
      <c r="H45" s="136">
        <v>0</v>
      </c>
      <c r="I45" s="137" t="s">
        <v>244</v>
      </c>
      <c r="J45" s="137" t="s">
        <v>244</v>
      </c>
      <c r="K45" s="137" t="s">
        <v>244</v>
      </c>
      <c r="L45" s="137">
        <v>0.2</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6"/>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 t="shared" si="6"/>
        <v>0.92592911211231133</v>
      </c>
      <c r="G47" s="137">
        <v>0</v>
      </c>
      <c r="H47" s="137">
        <f>H48</f>
        <v>0.1222</v>
      </c>
      <c r="I47" s="137">
        <f t="shared" ref="I47:AA47" si="8">SUM(I48:I53)</f>
        <v>0</v>
      </c>
      <c r="J47" s="137">
        <f t="shared" si="8"/>
        <v>0</v>
      </c>
      <c r="K47" s="137">
        <f t="shared" si="8"/>
        <v>0</v>
      </c>
      <c r="L47" s="137">
        <f>L48</f>
        <v>0.80372911211231135</v>
      </c>
      <c r="M47" s="137">
        <f t="shared" si="8"/>
        <v>0</v>
      </c>
      <c r="N47" s="137">
        <f t="shared" si="8"/>
        <v>0</v>
      </c>
      <c r="O47" s="137">
        <f t="shared" si="8"/>
        <v>0</v>
      </c>
      <c r="P47" s="137">
        <f t="shared" si="8"/>
        <v>0</v>
      </c>
      <c r="Q47" s="137">
        <f t="shared" si="8"/>
        <v>0</v>
      </c>
      <c r="R47" s="137">
        <f t="shared" si="8"/>
        <v>0</v>
      </c>
      <c r="S47" s="137">
        <f t="shared" si="8"/>
        <v>0</v>
      </c>
      <c r="T47" s="137">
        <f t="shared" si="8"/>
        <v>0</v>
      </c>
      <c r="U47" s="137">
        <f t="shared" si="8"/>
        <v>0</v>
      </c>
      <c r="V47" s="137">
        <f t="shared" si="8"/>
        <v>0</v>
      </c>
      <c r="W47" s="137">
        <f t="shared" si="8"/>
        <v>0</v>
      </c>
      <c r="X47" s="137">
        <f t="shared" si="8"/>
        <v>0</v>
      </c>
      <c r="Y47" s="137">
        <f t="shared" si="8"/>
        <v>0</v>
      </c>
      <c r="Z47" s="137">
        <f t="shared" si="8"/>
        <v>0</v>
      </c>
      <c r="AA47" s="137">
        <f t="shared" si="8"/>
        <v>0</v>
      </c>
      <c r="AB47" s="137">
        <v>0</v>
      </c>
      <c r="AC47" s="137">
        <v>0</v>
      </c>
    </row>
    <row r="48" spans="1:30" ht="16.5">
      <c r="A48" s="132" t="s">
        <v>301</v>
      </c>
      <c r="B48" s="133" t="s">
        <v>302</v>
      </c>
      <c r="C48" s="137">
        <f>C26</f>
        <v>0.92592911211231133</v>
      </c>
      <c r="D48" s="137" t="s">
        <v>244</v>
      </c>
      <c r="E48" s="137">
        <f>C48</f>
        <v>0.92592911211231133</v>
      </c>
      <c r="F48" s="137">
        <f>C48</f>
        <v>0.92592911211231133</v>
      </c>
      <c r="G48" s="137">
        <v>0</v>
      </c>
      <c r="H48" s="136">
        <f>H27</f>
        <v>0.1222</v>
      </c>
      <c r="I48" s="137" t="s">
        <v>244</v>
      </c>
      <c r="J48" s="137" t="s">
        <v>244</v>
      </c>
      <c r="K48" s="137" t="s">
        <v>244</v>
      </c>
      <c r="L48" s="136">
        <f>L28</f>
        <v>0.80372911211231135</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0.92592911211231133</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7">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0.2</v>
      </c>
      <c r="D52" s="137" t="s">
        <v>244</v>
      </c>
      <c r="E52" s="137">
        <v>0.2</v>
      </c>
      <c r="F52" s="137">
        <v>0.2</v>
      </c>
      <c r="G52" s="137">
        <v>0</v>
      </c>
      <c r="H52" s="136">
        <v>0</v>
      </c>
      <c r="I52" s="137" t="s">
        <v>244</v>
      </c>
      <c r="J52" s="137" t="s">
        <v>244</v>
      </c>
      <c r="K52" s="137" t="s">
        <v>244</v>
      </c>
      <c r="L52" s="137">
        <v>0.2</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9">SUM(G56:G60)</f>
        <v>0</v>
      </c>
      <c r="H55" s="136">
        <f t="shared" si="9"/>
        <v>0</v>
      </c>
      <c r="I55" s="136">
        <f t="shared" si="9"/>
        <v>0</v>
      </c>
      <c r="J55" s="136">
        <f t="shared" si="9"/>
        <v>0</v>
      </c>
      <c r="K55" s="136">
        <f t="shared" si="9"/>
        <v>0</v>
      </c>
      <c r="L55" s="136">
        <v>0</v>
      </c>
      <c r="M55" s="136">
        <f t="shared" si="9"/>
        <v>0</v>
      </c>
      <c r="N55" s="136">
        <f t="shared" si="9"/>
        <v>0</v>
      </c>
      <c r="O55" s="136">
        <f t="shared" si="9"/>
        <v>0</v>
      </c>
      <c r="P55" s="136">
        <f t="shared" si="9"/>
        <v>0</v>
      </c>
      <c r="Q55" s="136">
        <f t="shared" si="9"/>
        <v>0</v>
      </c>
      <c r="R55" s="136">
        <f t="shared" si="9"/>
        <v>0</v>
      </c>
      <c r="S55" s="136">
        <f t="shared" si="9"/>
        <v>0</v>
      </c>
      <c r="T55" s="136">
        <f t="shared" si="9"/>
        <v>0</v>
      </c>
      <c r="U55" s="136">
        <f t="shared" si="9"/>
        <v>0</v>
      </c>
      <c r="V55" s="136">
        <f t="shared" si="9"/>
        <v>0</v>
      </c>
      <c r="W55" s="136">
        <f t="shared" si="9"/>
        <v>0</v>
      </c>
      <c r="X55" s="136">
        <f t="shared" si="9"/>
        <v>0</v>
      </c>
      <c r="Y55" s="136">
        <f t="shared" si="9"/>
        <v>0</v>
      </c>
      <c r="Z55" s="136">
        <f t="shared" si="9"/>
        <v>0</v>
      </c>
      <c r="AA55" s="136">
        <f t="shared" si="9"/>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0.2</v>
      </c>
      <c r="D57" s="137" t="s">
        <v>244</v>
      </c>
      <c r="E57" s="137">
        <v>0.2</v>
      </c>
      <c r="F57" s="137">
        <v>0.2</v>
      </c>
      <c r="G57" s="137">
        <v>0</v>
      </c>
      <c r="H57" s="136">
        <v>0</v>
      </c>
      <c r="I57" s="137" t="s">
        <v>244</v>
      </c>
      <c r="J57" s="137" t="s">
        <v>244</v>
      </c>
      <c r="K57" s="137" t="s">
        <v>244</v>
      </c>
      <c r="L57" s="137">
        <v>0.2</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0.2</v>
      </c>
      <c r="D59" s="137" t="s">
        <v>244</v>
      </c>
      <c r="E59" s="137">
        <v>0.2</v>
      </c>
      <c r="F59" s="137">
        <v>0.2</v>
      </c>
      <c r="G59" s="137">
        <v>0</v>
      </c>
      <c r="H59" s="136">
        <v>0</v>
      </c>
      <c r="I59" s="137" t="s">
        <v>244</v>
      </c>
      <c r="J59" s="137" t="s">
        <v>244</v>
      </c>
      <c r="K59" s="137" t="s">
        <v>244</v>
      </c>
      <c r="L59" s="137">
        <v>0.2</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10">H59+L59+P59+T59+X59</f>
        <v>0.2</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10"/>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56" priority="59" operator="containsText" text="х!">
      <formula>NOT(ISERROR(SEARCH("х!",H18)))</formula>
    </cfRule>
  </conditionalFormatting>
  <conditionalFormatting sqref="I21:K25 M21:O25 Q21:S25 U21:W25 Y21:AA25 AC21:AC25 D56:D60 I27:K30 M27:O30 Q27:S30 U27:W30 Y27:AA30 Y48:AA54 U48:W54 Q48:S54 M48:O54 M56:O60 Q56:S60 U56:W60 Y56:AA60 AC56:AC60 C20:AC20 AC27:AC30 AC32:AC38 Y32:AA38 U32:W38 Q32:S38 M32:O38 I32:K38 M40:O46 Q40:S46 U40:W46 Y40:AA46 AC40:AC46 AC48:AC54 D21:D25 AB21:AB60 G21:G25 G56:G60 C41:G41 C50:G50 C57:G57 D27:D54 G27:G54 C21:C60 E21:F60 I40:K46 C45:G45 I48:K54 C52:G52 I56:K60 C59:G59">
    <cfRule type="containsText" dxfId="55" priority="58" operator="containsText" text="х!">
      <formula>NOT(ISERROR(SEARCH("х!",C20)))</formula>
    </cfRule>
  </conditionalFormatting>
  <conditionalFormatting sqref="I21:K25 M21:O25 Q21:S25 U21:W25 Y21:AA25 AC21:AC25 D56:D60 I27:K30 M27:O30 Q27:S30 U27:W30 Y27:AA30 Y48:AA54 U48:W54 Q48:S54 M48:O54 M56:O60 Q56:S60 U56:W60 Y56:AA60 AC56:AC60 C20:AC20 AC27:AC30 AC32:AC38 Y32:AA38 U32:W38 Q32:S38 M32:O38 I32:K38 M40:O46 Q40:S46 U40:W46 Y40:AA46 AC40:AC46 AC48:AC54 D21:D25 AB21:AB60 G21:G25 G56:G60 C41:G41 C50:G50 C57:G57 D27:D54 G27:G54 C21:C60 E21:F60 I40:K46 C45:G45 I48:K54 C52:G52 I56:K60 C59:G59">
    <cfRule type="containsBlanks" dxfId="54" priority="57">
      <formula>LEN(TRIM(C20))=0</formula>
    </cfRule>
  </conditionalFormatting>
  <conditionalFormatting sqref="H21:H22 L21:L22 P21:P22 T21:T22 X21:X22">
    <cfRule type="containsText" dxfId="53" priority="56" operator="containsText" text="х!">
      <formula>NOT(ISERROR(SEARCH("х!",H21)))</formula>
    </cfRule>
  </conditionalFormatting>
  <conditionalFormatting sqref="H21:H22 L21:L22 P21:P22 T21:T22 X21:X22">
    <cfRule type="containsBlanks" dxfId="52" priority="55">
      <formula>LEN(TRIM(H21))=0</formula>
    </cfRule>
  </conditionalFormatting>
  <conditionalFormatting sqref="X23 T23 P23 H23 L23">
    <cfRule type="containsText" dxfId="51" priority="54" operator="containsText" text="х!">
      <formula>NOT(ISERROR(SEARCH("х!",H23)))</formula>
    </cfRule>
  </conditionalFormatting>
  <conditionalFormatting sqref="X23 T23 P23 H23 L23">
    <cfRule type="containsBlanks" dxfId="50" priority="53">
      <formula>LEN(TRIM(H23))=0</formula>
    </cfRule>
  </conditionalFormatting>
  <conditionalFormatting sqref="H28:H30 L28:L30 X28:X30 T28:T30 P28:P30">
    <cfRule type="containsText" dxfId="49" priority="52" operator="containsText" text="х!">
      <formula>NOT(ISERROR(SEARCH("х!",H28)))</formula>
    </cfRule>
  </conditionalFormatting>
  <conditionalFormatting sqref="H28:H30 L28:L30 X28:X30 T28:T30 P28:P30">
    <cfRule type="containsBlanks" dxfId="48" priority="51">
      <formula>LEN(TRIM(H28))=0</formula>
    </cfRule>
  </conditionalFormatting>
  <conditionalFormatting sqref="D26 AC26 G26:AA26">
    <cfRule type="containsText" dxfId="47" priority="50" operator="containsText" text="х!">
      <formula>NOT(ISERROR(SEARCH("х!",D26)))</formula>
    </cfRule>
  </conditionalFormatting>
  <conditionalFormatting sqref="D26 AC26 G26:AA26">
    <cfRule type="containsBlanks" dxfId="46" priority="49">
      <formula>LEN(TRIM(D26))=0</formula>
    </cfRule>
  </conditionalFormatting>
  <conditionalFormatting sqref="I27:K30 M27:O30 Q27:S30 U27:W30 U48:W48 Q48:S48 M48:O48 I48:K48 U32:W38 Q32:S38 M32:O38 I32:K38 M40:O46 Q40:S46 U40:W46 C41:G41 D27:D48 G27:G48 C26:C48 E26:F48 I40:K46 C45:G45">
    <cfRule type="containsText" dxfId="45" priority="46" operator="containsText" text="х!">
      <formula>NOT(ISERROR(SEARCH("х!",C26)))</formula>
    </cfRule>
  </conditionalFormatting>
  <conditionalFormatting sqref="I27:K30 M27:O30 Q27:S30 U27:W30 U48:W48 Q48:S48 M48:O48 I48:K48 U32:W38 Q32:S38 M32:O38 I32:K38 M40:O46 Q40:S46 U40:W46 C41:G41 D27:D48 G27:G48 C26:C48 E26:F48 I40:K46 C45:G45">
    <cfRule type="containsBlanks" dxfId="44" priority="45">
      <formula>LEN(TRIM(C26))=0</formula>
    </cfRule>
  </conditionalFormatting>
  <conditionalFormatting sqref="H28:H30 L28:L30 X28:X30 T28:T30 P28:P30">
    <cfRule type="containsText" dxfId="43" priority="44" operator="containsText" text="х!">
      <formula>NOT(ISERROR(SEARCH("х!",H28)))</formula>
    </cfRule>
  </conditionalFormatting>
  <conditionalFormatting sqref="H28:H30 L28:L30 X28:X30 T28:T30 P28:P30">
    <cfRule type="containsBlanks" dxfId="42" priority="43">
      <formula>LEN(TRIM(H28))=0</formula>
    </cfRule>
  </conditionalFormatting>
  <conditionalFormatting sqref="D26 G26:X26">
    <cfRule type="containsText" dxfId="41" priority="42" operator="containsText" text="х!">
      <formula>NOT(ISERROR(SEARCH("х!",D26)))</formula>
    </cfRule>
  </conditionalFormatting>
  <conditionalFormatting sqref="D26 G26:X26">
    <cfRule type="containsBlanks" dxfId="40" priority="41">
      <formula>LEN(TRIM(D26))=0</formula>
    </cfRule>
  </conditionalFormatting>
  <conditionalFormatting sqref="L33">
    <cfRule type="containsText" dxfId="39" priority="40" operator="containsText" text="х!">
      <formula>NOT(ISERROR(SEARCH("х!",L33)))</formula>
    </cfRule>
  </conditionalFormatting>
  <conditionalFormatting sqref="L33">
    <cfRule type="containsBlanks" dxfId="38" priority="39">
      <formula>LEN(TRIM(L33))=0</formula>
    </cfRule>
  </conditionalFormatting>
  <conditionalFormatting sqref="L33">
    <cfRule type="containsText" dxfId="37" priority="38" operator="containsText" text="х!">
      <formula>NOT(ISERROR(SEARCH("х!",L33)))</formula>
    </cfRule>
  </conditionalFormatting>
  <conditionalFormatting sqref="L33">
    <cfRule type="containsBlanks" dxfId="36" priority="37">
      <formula>LEN(TRIM(L33))=0</formula>
    </cfRule>
  </conditionalFormatting>
  <conditionalFormatting sqref="L41">
    <cfRule type="containsText" dxfId="35" priority="36" operator="containsText" text="х!">
      <formula>NOT(ISERROR(SEARCH("х!",L41)))</formula>
    </cfRule>
  </conditionalFormatting>
  <conditionalFormatting sqref="L41">
    <cfRule type="containsBlanks" dxfId="34" priority="35">
      <formula>LEN(TRIM(L41))=0</formula>
    </cfRule>
  </conditionalFormatting>
  <conditionalFormatting sqref="L41">
    <cfRule type="containsText" dxfId="33" priority="34" operator="containsText" text="х!">
      <formula>NOT(ISERROR(SEARCH("х!",L41)))</formula>
    </cfRule>
  </conditionalFormatting>
  <conditionalFormatting sqref="L41">
    <cfRule type="containsBlanks" dxfId="32" priority="33">
      <formula>LEN(TRIM(L41))=0</formula>
    </cfRule>
  </conditionalFormatting>
  <conditionalFormatting sqref="I50:K50 C50:G50">
    <cfRule type="containsText" dxfId="31" priority="32" operator="containsText" text="х!">
      <formula>NOT(ISERROR(SEARCH("х!",C50)))</formula>
    </cfRule>
  </conditionalFormatting>
  <conditionalFormatting sqref="I50:K50 C50:G50">
    <cfRule type="containsBlanks" dxfId="30" priority="31">
      <formula>LEN(TRIM(C50))=0</formula>
    </cfRule>
  </conditionalFormatting>
  <conditionalFormatting sqref="L50">
    <cfRule type="containsText" dxfId="29" priority="30" operator="containsText" text="х!">
      <formula>NOT(ISERROR(SEARCH("х!",L50)))</formula>
    </cfRule>
  </conditionalFormatting>
  <conditionalFormatting sqref="L50">
    <cfRule type="containsBlanks" dxfId="28" priority="29">
      <formula>LEN(TRIM(L50))=0</formula>
    </cfRule>
  </conditionalFormatting>
  <conditionalFormatting sqref="L50">
    <cfRule type="containsText" dxfId="27" priority="28" operator="containsText" text="х!">
      <formula>NOT(ISERROR(SEARCH("х!",L50)))</formula>
    </cfRule>
  </conditionalFormatting>
  <conditionalFormatting sqref="L50">
    <cfRule type="containsBlanks" dxfId="26" priority="27">
      <formula>LEN(TRIM(L50))=0</formula>
    </cfRule>
  </conditionalFormatting>
  <conditionalFormatting sqref="I57:K57 C57:G57">
    <cfRule type="containsText" dxfId="25" priority="26" operator="containsText" text="х!">
      <formula>NOT(ISERROR(SEARCH("х!",C57)))</formula>
    </cfRule>
  </conditionalFormatting>
  <conditionalFormatting sqref="I57:K57 C57:G57">
    <cfRule type="containsBlanks" dxfId="24" priority="25">
      <formula>LEN(TRIM(C57))=0</formula>
    </cfRule>
  </conditionalFormatting>
  <conditionalFormatting sqref="L57">
    <cfRule type="containsText" dxfId="23" priority="24" operator="containsText" text="х!">
      <formula>NOT(ISERROR(SEARCH("х!",L57)))</formula>
    </cfRule>
  </conditionalFormatting>
  <conditionalFormatting sqref="L57">
    <cfRule type="containsBlanks" dxfId="22" priority="23">
      <formula>LEN(TRIM(L57))=0</formula>
    </cfRule>
  </conditionalFormatting>
  <conditionalFormatting sqref="L57">
    <cfRule type="containsText" dxfId="21" priority="22" operator="containsText" text="х!">
      <formula>NOT(ISERROR(SEARCH("х!",L57)))</formula>
    </cfRule>
  </conditionalFormatting>
  <conditionalFormatting sqref="L57">
    <cfRule type="containsBlanks" dxfId="20" priority="21">
      <formula>LEN(TRIM(L57))=0</formula>
    </cfRule>
  </conditionalFormatting>
  <conditionalFormatting sqref="L37">
    <cfRule type="containsText" dxfId="19" priority="20" operator="containsText" text="х!">
      <formula>NOT(ISERROR(SEARCH("х!",L37)))</formula>
    </cfRule>
  </conditionalFormatting>
  <conditionalFormatting sqref="L37">
    <cfRule type="containsBlanks" dxfId="18" priority="19">
      <formula>LEN(TRIM(L37))=0</formula>
    </cfRule>
  </conditionalFormatting>
  <conditionalFormatting sqref="L37">
    <cfRule type="containsText" dxfId="17" priority="18" operator="containsText" text="х!">
      <formula>NOT(ISERROR(SEARCH("х!",L37)))</formula>
    </cfRule>
  </conditionalFormatting>
  <conditionalFormatting sqref="L37">
    <cfRule type="containsBlanks" dxfId="16" priority="17">
      <formula>LEN(TRIM(L37))=0</formula>
    </cfRule>
  </conditionalFormatting>
  <conditionalFormatting sqref="L45">
    <cfRule type="containsText" dxfId="15" priority="16" operator="containsText" text="х!">
      <formula>NOT(ISERROR(SEARCH("х!",L45)))</formula>
    </cfRule>
  </conditionalFormatting>
  <conditionalFormatting sqref="L45">
    <cfRule type="containsBlanks" dxfId="14" priority="15">
      <formula>LEN(TRIM(L45))=0</formula>
    </cfRule>
  </conditionalFormatting>
  <conditionalFormatting sqref="L45">
    <cfRule type="containsText" dxfId="13" priority="14" operator="containsText" text="х!">
      <formula>NOT(ISERROR(SEARCH("х!",L45)))</formula>
    </cfRule>
  </conditionalFormatting>
  <conditionalFormatting sqref="L45">
    <cfRule type="containsBlanks" dxfId="12" priority="13">
      <formula>LEN(TRIM(L45))=0</formula>
    </cfRule>
  </conditionalFormatting>
  <conditionalFormatting sqref="I52:K52 C52:G52">
    <cfRule type="containsText" dxfId="11" priority="12" operator="containsText" text="х!">
      <formula>NOT(ISERROR(SEARCH("х!",C52)))</formula>
    </cfRule>
  </conditionalFormatting>
  <conditionalFormatting sqref="I52:K52 C52:G52">
    <cfRule type="containsBlanks" dxfId="10" priority="11">
      <formula>LEN(TRIM(C52))=0</formula>
    </cfRule>
  </conditionalFormatting>
  <conditionalFormatting sqref="L52">
    <cfRule type="containsText" dxfId="9" priority="10" operator="containsText" text="х!">
      <formula>NOT(ISERROR(SEARCH("х!",L52)))</formula>
    </cfRule>
  </conditionalFormatting>
  <conditionalFormatting sqref="L52">
    <cfRule type="containsBlanks" dxfId="8" priority="9">
      <formula>LEN(TRIM(L52))=0</formula>
    </cfRule>
  </conditionalFormatting>
  <conditionalFormatting sqref="L52">
    <cfRule type="containsText" dxfId="7" priority="8" operator="containsText" text="х!">
      <formula>NOT(ISERROR(SEARCH("х!",L52)))</formula>
    </cfRule>
  </conditionalFormatting>
  <conditionalFormatting sqref="L52">
    <cfRule type="containsBlanks" dxfId="6" priority="7">
      <formula>LEN(TRIM(L52))=0</formula>
    </cfRule>
  </conditionalFormatting>
  <conditionalFormatting sqref="I59:K59 C59:G59">
    <cfRule type="containsText" dxfId="5" priority="6" operator="containsText" text="х!">
      <formula>NOT(ISERROR(SEARCH("х!",C59)))</formula>
    </cfRule>
  </conditionalFormatting>
  <conditionalFormatting sqref="I59:K59 C59:G59">
    <cfRule type="containsBlanks" dxfId="4" priority="5">
      <formula>LEN(TRIM(C59))=0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L59">
    <cfRule type="containsText" dxfId="1" priority="2" operator="containsText" text="х!">
      <formula>NOT(ISERROR(SEARCH("х!",L59)))</formula>
    </cfRule>
  </conditionalFormatting>
  <conditionalFormatting sqref="L59">
    <cfRule type="containsBlanks" dxfId="0" priority="1">
      <formula>LEN(TRIM(L59))=0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J_ДВОСТ-266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8" sqref="B28"/>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J_ДВОСТ-266</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линия-6кВ" фидер №2 ТП-18-ТП-30</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линия-6кВ" фидер №2 ТП-18-ТП-30</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J_ДВОСТ-266</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J_ДВОСТ-266</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R21" sqref="R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J_ДВОСТ-266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КЛ-6 кВ фидер №2 ТП-18-ТП-30</v>
      </c>
      <c r="D21" s="303" t="s">
        <v>541</v>
      </c>
      <c r="E21" s="303" t="str">
        <f>D21</f>
        <v>Кабельная линия 6 кВ фидер №2 ТП-18-ТП-30</v>
      </c>
      <c r="F21" s="303">
        <v>6</v>
      </c>
      <c r="G21" s="303">
        <f>F21</f>
        <v>6</v>
      </c>
      <c r="H21" s="303">
        <f>F21</f>
        <v>6</v>
      </c>
      <c r="I21" s="303">
        <f>G21</f>
        <v>6</v>
      </c>
      <c r="J21" s="303">
        <v>1973</v>
      </c>
      <c r="K21" s="303">
        <v>1</v>
      </c>
      <c r="L21" s="303">
        <v>1</v>
      </c>
      <c r="M21" s="303" t="s">
        <v>542</v>
      </c>
      <c r="N21" s="303" t="s">
        <v>536</v>
      </c>
      <c r="O21" s="303" t="s">
        <v>549</v>
      </c>
      <c r="P21" s="303" t="s">
        <v>549</v>
      </c>
      <c r="Q21" s="303">
        <v>0.2</v>
      </c>
      <c r="R21" s="303">
        <v>0.2</v>
      </c>
      <c r="S21" s="303" t="s">
        <v>136</v>
      </c>
      <c r="T21" s="303" t="s">
        <v>136</v>
      </c>
      <c r="U21" s="303" t="s">
        <v>136</v>
      </c>
      <c r="V21" s="303" t="s">
        <v>533</v>
      </c>
      <c r="W21" s="303" t="s">
        <v>533</v>
      </c>
      <c r="X21" s="303" t="s">
        <v>136</v>
      </c>
      <c r="Y21" s="303" t="s">
        <v>136</v>
      </c>
      <c r="Z21" s="303" t="s">
        <v>537</v>
      </c>
      <c r="AA21" s="303" t="s">
        <v>544</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J_ДВОСТ-266</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линия-6кВ" фидер №2 ТП-18-ТП-30</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543</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1.1100000000000001</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J_ДВОСТ-266</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J_ДВОСТ-266</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линия-6кВ" фидер №2 ТП-18-ТП-30</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J_ДВОСТ-266</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линия-6кВ" фидер №2 ТП-18-ТП-30</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2019-04-03T06:41:19Z</dcterms:modified>
</cp:coreProperties>
</file>