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эфф'!$A$1:$P$100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C44" i="7"/>
  <c r="AB60" i="19"/>
  <c r="AB59"/>
  <c r="F59"/>
  <c r="E59"/>
  <c r="AB58"/>
  <c r="F58"/>
  <c r="E58"/>
  <c r="AB57"/>
  <c r="AB56"/>
  <c r="F56"/>
  <c r="F54"/>
  <c r="AB53"/>
  <c r="AB52"/>
  <c r="F52"/>
  <c r="E52"/>
  <c r="AB51"/>
  <c r="F51"/>
  <c r="E51"/>
  <c r="AB50"/>
  <c r="AB49"/>
  <c r="T48"/>
  <c r="P48"/>
  <c r="P47" s="1"/>
  <c r="AA47"/>
  <c r="Z47"/>
  <c r="Y47"/>
  <c r="W47"/>
  <c r="V47"/>
  <c r="U47"/>
  <c r="G47"/>
  <c r="AB46"/>
  <c r="X46"/>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AB27" s="1"/>
  <c r="AB26" s="1"/>
  <c r="F27"/>
  <c r="F26" s="1"/>
  <c r="E27"/>
  <c r="E26" s="1"/>
  <c r="AC26"/>
  <c r="AA26"/>
  <c r="Z26"/>
  <c r="Y26"/>
  <c r="X26"/>
  <c r="W26"/>
  <c r="V26"/>
  <c r="U26"/>
  <c r="T26"/>
  <c r="S26"/>
  <c r="R26"/>
  <c r="Q26"/>
  <c r="P26"/>
  <c r="O26"/>
  <c r="N26"/>
  <c r="M26"/>
  <c r="L26"/>
  <c r="K26"/>
  <c r="J26"/>
  <c r="I26"/>
  <c r="G26"/>
  <c r="D26"/>
  <c r="C26"/>
  <c r="C48" s="1"/>
  <c r="AB25"/>
  <c r="F25"/>
  <c r="F20" s="1"/>
  <c r="E25"/>
  <c r="AB24"/>
  <c r="AB20" s="1"/>
  <c r="AB23"/>
  <c r="X23"/>
  <c r="F23"/>
  <c r="E23"/>
  <c r="AB22"/>
  <c r="AB21"/>
  <c r="F21"/>
  <c r="AC20"/>
  <c r="AA20"/>
  <c r="Z20"/>
  <c r="Y20"/>
  <c r="X20"/>
  <c r="W20"/>
  <c r="V20"/>
  <c r="U20"/>
  <c r="T20"/>
  <c r="S20"/>
  <c r="R20"/>
  <c r="P20"/>
  <c r="O20"/>
  <c r="N20"/>
  <c r="M20"/>
  <c r="L20"/>
  <c r="K20"/>
  <c r="J20"/>
  <c r="I20"/>
  <c r="H20"/>
  <c r="G20"/>
  <c r="D20"/>
  <c r="C20"/>
  <c r="H48" l="1"/>
  <c r="H47" s="1"/>
  <c r="H26"/>
  <c r="E20"/>
  <c r="E48"/>
  <c r="F48"/>
  <c r="F47"/>
  <c r="AB48"/>
  <c r="X47"/>
  <c r="H20" i="13"/>
  <c r="K20" l="1"/>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<sst xmlns="http://schemas.openxmlformats.org/spreadsheetml/2006/main" count="3483" uniqueCount="510">
  <si>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</si>
  <si>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</si>
  <si>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</si>
  <si>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</si>
  <si>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</si>
  <si>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</si>
  <si>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</si>
  <si>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</si>
  <si>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</si>
  <si>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</si>
  <si>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</si>
  <si>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</si>
  <si>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</si>
  <si>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</si>
  <si>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</si>
  <si>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</si>
  <si>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</si>
  <si>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</si>
  <si>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</si>
  <si>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</si>
  <si>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</si>
  <si>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</si>
  <si>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</si>
  <si>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</si>
  <si>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</si>
  <si>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</si>
  <si>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</si>
  <si>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</si>
  <si>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</si>
  <si>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</si>
  <si>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</si>
  <si>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</si>
  <si>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</si>
  <si>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</si>
  <si>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</si>
  <si>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</si>
  <si>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</si>
  <si>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</si>
  <si>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</si>
  <si>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</si>
  <si>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</si>
  <si>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</si>
  <si>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</si>
  <si>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</si>
  <si>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</si>
  <si>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</si>
  <si>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</si>
  <si>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</si>
  <si>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</si>
  <si>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</si>
  <si>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</si>
  <si>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</si>
  <si>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</si>
  <si>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</si>
  <si>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</si>
  <si>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</si>
  <si>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</si>
  <si>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</si>
  <si>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</si>
  <si>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</si>
  <si>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</si>
  <si>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</si>
  <si>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</si>
  <si>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</si>
  <si>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</si>
  <si>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</si>
  <si>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</si>
  <si>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</si>
  <si>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</si>
  <si>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</si>
  <si>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</si>
  <si>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</si>
  <si>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</si>
  <si>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</si>
  <si>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</si>
  <si>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</si>
  <si>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</si>
  <si>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</si>
  <si>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</si>
  <si>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</si>
  <si>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</si>
  <si>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</si>
  <si>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</si>
  <si>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</si>
  <si>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</si>
  <si>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</si>
  <si>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</si>
  <si>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</si>
  <si>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</si>
  <si>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</si>
  <si>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</si>
  <si>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</si>
  <si>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</si>
  <si>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</si>
  <si>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</si>
  <si>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</si>
  <si>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</si>
  <si>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</si>
  <si>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</si>
  <si>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</si>
  <si>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</si>
  <si>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</si>
  <si>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</si>
  <si>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</si>
  <si>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</si>
  <si>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</si>
  <si>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</si>
  <si>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</si>
  <si>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</si>
  <si>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</si>
  <si>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</si>
  <si>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</si>
  <si>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</si>
  <si>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</si>
  <si>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</si>
  <si>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</si>
  <si>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</si>
  <si>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</si>
  <si>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</si>
  <si>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</si>
  <si>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</si>
  <si>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</si>
  <si>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</si>
  <si>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</si>
  <si>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</si>
  <si>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</si>
  <si>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</si>
  <si>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</si>
  <si>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</si>
  <si>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</si>
  <si>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</si>
  <si>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</si>
  <si>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</si>
  <si>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</si>
  <si>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</si>
  <si>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</si>
  <si>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</si>
  <si>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</si>
  <si>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</si>
  <si>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</si>
  <si>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</si>
  <si>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</si>
  <si>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</si>
  <si>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</si>
  <si>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</si>
  <si>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</si>
  <si>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</si>
  <si>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</si>
  <si>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</si>
  <si>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</si>
  <si>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</si>
  <si>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</si>
  <si>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</si>
  <si>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</si>
  <si>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</si>
  <si>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</si>
  <si>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</si>
  <si>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</si>
  <si>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</si>
  <si>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</si>
  <si>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</si>
  <si>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</si>
  <si>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</si>
  <si>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</si>
  <si>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</si>
  <si>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</si>
  <si>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</si>
  <si>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</si>
  <si>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</si>
  <si>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</si>
  <si>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</si>
  <si>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</si>
  <si>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</si>
  <si>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</si>
  <si>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</si>
  <si>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</si>
  <si>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</si>
  <si>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</si>
  <si>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</si>
  <si>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</si>
  <si>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</si>
  <si>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</si>
  <si>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</si>
  <si>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</si>
  <si>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</si>
  <si>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</si>
  <si>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</si>
  <si>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</si>
  <si>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</si>
  <si>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</si>
  <si>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</si>
  <si>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</si>
  <si>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</si>
  <si>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</si>
  <si>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</si>
  <si>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</si>
  <si>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</si>
  <si>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</si>
  <si>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</si>
  <si>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</si>
  <si>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</si>
  <si>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</si>
  <si>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</si>
  <si>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</si>
  <si>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</si>
  <si>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</si>
  <si>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</si>
  <si>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</si>
  <si>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</si>
  <si>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</si>
  <si>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</si>
  <si>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</si>
  <si>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</si>
  <si>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</si>
  <si>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</si>
  <si>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</si>
  <si>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</si>
  <si>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</si>
  <si>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</si>
  <si>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</si>
  <si>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</si>
  <si>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</si>
  <si>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</si>
  <si>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</si>
  <si>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</si>
  <si>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</si>
  <si>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</si>
  <si>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</si>
  <si>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</si>
  <si>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</si>
  <si>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</si>
  <si>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</si>
  <si>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</si>
  <si>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</si>
  <si>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</si>
  <si>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</si>
  <si>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</si>
  <si>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</si>
  <si>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</si>
  <si>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</si>
  <si>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</si>
  <si>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</si>
  <si>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</si>
  <si>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</si>
  <si>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</si>
  <si>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</si>
  <si>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</si>
  <si>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</si>
  <si>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</si>
  <si>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</si>
  <si>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</si>
  <si>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</si>
  <si>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</si>
  <si>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</si>
  <si>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</si>
  <si>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</si>
  <si>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</si>
  <si>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</si>
  <si>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</si>
  <si>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</si>
  <si>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</si>
  <si>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</si>
  <si>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</si>
  <si>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</si>
  <si>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</si>
  <si>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</si>
  <si>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</si>
  <si>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</si>
  <si>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</si>
  <si>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</si>
  <si>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</si>
  <si>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</si>
  <si>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</si>
  <si>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</si>
  <si>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</si>
  <si>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</si>
  <si>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</si>
  <si>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</si>
  <si>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</si>
  <si>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</si>
  <si>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</si>
  <si>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</si>
  <si>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</si>
  <si>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</si>
  <si>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</si>
  <si>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</si>
  <si>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</si>
  <si>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</si>
  <si>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</si>
  <si>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</si>
  <si>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</si>
  <si>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</si>
  <si>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</si>
  <si>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</si>
  <si>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</si>
  <si>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</si>
  <si>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</si>
  <si>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</si>
  <si>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</si>
  <si>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</si>
  <si>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</si>
  <si>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</si>
  <si>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</si>
  <si>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</si>
  <si>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</si>
  <si>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</si>
  <si>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</si>
  <si>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</si>
  <si>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</si>
  <si>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</si>
  <si>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</si>
  <si>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</si>
  <si>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</si>
  <si>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</si>
  <si>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</si>
  <si>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</si>
  <si>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</si>
  <si>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</si>
  <si>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</si>
  <si>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</si>
  <si>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</si>
  <si>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</si>
  <si>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</si>
  <si>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</si>
  <si>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</si>
  <si>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</si>
  <si>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</si>
  <si>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</si>
  <si>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</si>
  <si>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</si>
  <si>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</si>
  <si>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</si>
  <si>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</si>
  <si>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</si>
  <si>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</si>
  <si>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</si>
  <si>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</si>
  <si>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</si>
  <si>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</si>
  <si>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</si>
  <si>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</si>
  <si>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</si>
  <si>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</si>
  <si>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</si>
  <si>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</si>
  <si>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</si>
  <si>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</si>
  <si>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</si>
  <si>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</si>
  <si>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</si>
  <si>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</si>
  <si>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</si>
  <si>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</si>
  <si>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</si>
  <si>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</si>
  <si>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</si>
  <si>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</si>
  <si>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</si>
  <si>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</si>
  <si>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</si>
  <si>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</si>
  <si>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</si>
  <si>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</si>
  <si>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</si>
  <si>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</si>
  <si>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</si>
  <si>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</si>
  <si>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</si>
  <si>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</si>
  <si>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</si>
  <si>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</si>
  <si>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</si>
  <si>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</si>
  <si>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</si>
  <si>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</si>
  <si>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</si>
  <si>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</si>
  <si>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</si>
  <si>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</si>
  <si>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</si>
  <si>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</si>
  <si>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</si>
  <si>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</si>
  <si>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</si>
  <si>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</si>
  <si>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</si>
  <si>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</si>
  <si>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</si>
  <si>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</si>
  <si>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</si>
  <si>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</si>
  <si>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</si>
  <si>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</si>
  <si>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</si>
  <si>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</si>
  <si>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</si>
  <si>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</si>
  <si>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</si>
  <si>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</si>
  <si>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</si>
  <si>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</si>
  <si>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</si>
  <si>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</si>
  <si>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</si>
  <si>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</si>
  <si>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</si>
  <si>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</si>
  <si>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</si>
  <si>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</si>
  <si>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</si>
  <si>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</si>
  <si>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</si>
  <si>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</si>
  <si>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</si>
  <si>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</si>
  <si>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</si>
  <si>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</si>
  <si>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</si>
  <si>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</si>
  <si>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</si>
  <si>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</si>
  <si>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</si>
  <si>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</si>
  <si>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</si>
  <si>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</si>
  <si>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</si>
  <si>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</si>
  <si>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</si>
  <si>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</si>
  <si>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</si>
  <si>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</si>
  <si>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</si>
  <si>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</si>
  <si>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</si>
  <si>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</si>
  <si>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</si>
  <si>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</si>
  <si>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</si>
  <si>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</si>
  <si>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</si>
  <si>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</si>
  <si>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</si>
  <si>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</si>
  <si>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</si>
  <si>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</si>
  <si>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</si>
  <si>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</si>
  <si>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</si>
  <si>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</si>
  <si>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</si>
  <si>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</si>
  <si>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</si>
  <si>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</si>
  <si>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</si>
  <si>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</si>
  <si>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</si>
  <si>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</si>
  <si>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</si>
  <si>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</si>
  <si>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</si>
  <si>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</si>
  <si>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</si>
  <si>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</si>
  <si>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</si>
  <si>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</si>
  <si>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</si>
  <si>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</si>
  <si>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</si>
  <si>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</si>
  <si>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</si>
  <si>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</si>
  <si>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</si>
  <si>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</si>
  <si>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</si>
  <si>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</si>
  <si>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</si>
  <si>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</si>
  <si>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</si>
  <si>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</si>
  <si>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</si>
  <si>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</si>
  <si>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</si>
  <si>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</si>
  <si>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</si>
  <si>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</si>
  <si>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</si>
  <si>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</si>
  <si>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2019-20</t>
  </si>
  <si>
    <t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t>
  </si>
  <si>
    <t>пгт. Новый Ургал</t>
  </si>
  <si>
    <t>Ургальская дистанция электроснабжения - структурное подразделение Дальневосточной дирекции по энергообеспечению</t>
  </si>
  <si>
    <t>Высоковольтные выключатели 12 шт</t>
  </si>
  <si>
    <t>ЦРП Новый Ургал</t>
  </si>
  <si>
    <t>Высоковольтные масляные выключатели 10 кВ</t>
  </si>
  <si>
    <t>Хабаровский край, пгт. Новый Ургал</t>
  </si>
  <si>
    <t>J_ДВОСТ-402</t>
  </si>
  <si>
    <t>2020</t>
  </si>
  <si>
    <t>Обеспечение надежности электроснабжения  потребителей и улучшение технического состояния ЦРП</t>
  </si>
  <si>
    <t>Техническое перевооружение ЦРП с заменой масляных высоковольтных выключателей на вакуумный</t>
  </si>
  <si>
    <t>ЦРП Новый Ургал, масляные высоковольтные выключатели</t>
  </si>
  <si>
    <t>Выполнение ПИР, замена выключателей</t>
  </si>
  <si>
    <t>Акт осмотра б/н от 28.05.2018г,  Ургальская дистанция электроснабжения</t>
  </si>
  <si>
    <t>12*ВКЭ-10</t>
  </si>
  <si>
    <t>12*BB/TEL-10</t>
  </si>
  <si>
    <t>Замена выключателей</t>
  </si>
  <si>
    <t xml:space="preserve"> по состоянию на 01.01.2019</t>
  </si>
  <si>
    <t xml:space="preserve">План 2019 года </t>
  </si>
  <si>
    <t>по состоянию на 01.01.2020</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</si>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</sst>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6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5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98516736"/>
        <c:axId val="198518272"/>
      </c:lineChart>
      <c:catAx>
        <c:axId val="19851673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98518272"/>
        <c:crosses val="autoZero"/>
        <c:auto val="1"/>
        <c:lblAlgn val="ctr"/>
        <c:lblOffset val="100"/>
      </c:catAx>
      <c:valAx>
        <c:axId val="198518272"/>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98516736"/>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topLeftCell="A37" zoomScale="85" zoomScaleSheetLayoutView="85" workbookViewId="0">
      <selection activeCell="C45" sqref="C4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7" t="s">
        <v>484</v>
      </c>
      <c r="B1" s="257"/>
      <c r="C1" s="257"/>
      <c r="D1" s="65"/>
      <c r="E1" s="65"/>
      <c r="F1" s="65"/>
      <c r="G1" s="65"/>
      <c r="H1" s="65"/>
      <c r="I1" s="65"/>
      <c r="J1" s="65"/>
    </row>
    <row r="2" spans="1:22" s="10" customFormat="1" ht="18.75">
      <c r="A2" s="15"/>
      <c r="F2" s="14"/>
      <c r="G2" s="14"/>
      <c r="H2" s="13"/>
    </row>
    <row r="3" spans="1:22" s="10" customFormat="1" ht="18.75">
      <c r="A3" s="260" t="s">
        <v>9</v>
      </c>
      <c r="B3" s="260"/>
      <c r="C3" s="26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1" t="s">
        <v>479</v>
      </c>
      <c r="B5" s="261"/>
      <c r="C5" s="261"/>
      <c r="D5" s="6"/>
      <c r="E5" s="6"/>
      <c r="F5" s="6"/>
      <c r="G5" s="6"/>
      <c r="H5" s="6"/>
      <c r="I5" s="11"/>
      <c r="J5" s="11"/>
      <c r="K5" s="11"/>
      <c r="L5" s="11"/>
      <c r="M5" s="11"/>
      <c r="N5" s="11"/>
      <c r="O5" s="11"/>
      <c r="P5" s="11"/>
      <c r="Q5" s="11"/>
      <c r="R5" s="11"/>
      <c r="S5" s="11"/>
      <c r="T5" s="11"/>
      <c r="U5" s="11"/>
      <c r="V5" s="11"/>
    </row>
    <row r="6" spans="1:22" s="10" customFormat="1" ht="18.75">
      <c r="A6" s="258" t="s">
        <v>8</v>
      </c>
      <c r="B6" s="258"/>
      <c r="C6" s="25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2" t="s">
        <v>495</v>
      </c>
      <c r="B8" s="262"/>
      <c r="C8" s="262"/>
      <c r="D8" s="6"/>
      <c r="E8" s="6"/>
      <c r="F8" s="6"/>
      <c r="G8" s="6"/>
      <c r="H8" s="6"/>
      <c r="I8" s="11"/>
      <c r="J8" s="11"/>
      <c r="K8" s="11"/>
      <c r="L8" s="11"/>
      <c r="M8" s="11"/>
      <c r="N8" s="11"/>
      <c r="O8" s="11"/>
      <c r="P8" s="11"/>
      <c r="Q8" s="11"/>
      <c r="R8" s="11"/>
      <c r="S8" s="11"/>
      <c r="T8" s="11"/>
      <c r="U8" s="11"/>
      <c r="V8" s="11"/>
    </row>
    <row r="9" spans="1:22" s="10" customFormat="1" ht="18.75">
      <c r="A9" s="258" t="s">
        <v>7</v>
      </c>
      <c r="B9" s="258"/>
      <c r="C9" s="25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1.5" customHeight="1">
      <c r="A11" s="259" t="s">
        <v>488</v>
      </c>
      <c r="B11" s="259"/>
      <c r="C11" s="259"/>
      <c r="D11" s="6"/>
      <c r="E11" s="6"/>
      <c r="F11" s="6"/>
      <c r="G11" s="6"/>
      <c r="H11" s="6"/>
      <c r="I11" s="6"/>
      <c r="J11" s="6"/>
      <c r="K11" s="6"/>
      <c r="L11" s="6"/>
      <c r="M11" s="6"/>
      <c r="N11" s="6"/>
      <c r="O11" s="6"/>
      <c r="P11" s="6"/>
      <c r="Q11" s="6"/>
      <c r="R11" s="6"/>
      <c r="S11" s="6"/>
      <c r="T11" s="6"/>
      <c r="U11" s="6"/>
      <c r="V11" s="6"/>
    </row>
    <row r="12" spans="1:22" s="2" customFormat="1" ht="15" customHeight="1">
      <c r="A12" s="258" t="s">
        <v>5</v>
      </c>
      <c r="B12" s="258"/>
      <c r="C12" s="25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59" t="s">
        <v>216</v>
      </c>
      <c r="B14" s="259"/>
      <c r="C14" s="25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475</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482</v>
      </c>
      <c r="C19" s="119" t="s">
        <v>485</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490</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474</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489</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476</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476</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476</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476</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476</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477</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476</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476</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476</v>
      </c>
      <c r="D33" s="16"/>
      <c r="E33" s="16"/>
      <c r="F33" s="16"/>
      <c r="G33" s="16"/>
      <c r="H33" s="16"/>
      <c r="I33" s="16"/>
      <c r="J33" s="16"/>
      <c r="K33" s="16"/>
      <c r="L33" s="16"/>
      <c r="M33" s="16"/>
      <c r="N33" s="16"/>
      <c r="O33" s="16"/>
      <c r="P33" s="16"/>
      <c r="Q33" s="16"/>
      <c r="R33" s="16"/>
      <c r="S33" s="16"/>
      <c r="T33" s="16"/>
      <c r="U33" s="16"/>
      <c r="V33" s="16"/>
    </row>
    <row r="34" spans="1:22" ht="15.75">
      <c r="A34" s="252"/>
      <c r="B34" s="253"/>
      <c r="C34" s="254"/>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1" t="s">
        <v>491</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1"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1"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1"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1" t="s">
        <v>491</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135</v>
      </c>
      <c r="D41" s="16"/>
      <c r="E41" s="16"/>
      <c r="F41" s="16"/>
      <c r="G41" s="16"/>
      <c r="H41" s="16"/>
      <c r="I41" s="16"/>
      <c r="J41" s="16"/>
      <c r="K41" s="16"/>
      <c r="L41" s="16"/>
      <c r="M41" s="16"/>
      <c r="N41" s="16"/>
      <c r="O41" s="16"/>
      <c r="P41" s="16"/>
      <c r="Q41" s="16"/>
      <c r="R41" s="16"/>
      <c r="S41" s="16"/>
      <c r="T41" s="16"/>
      <c r="U41" s="16"/>
      <c r="V41" s="16"/>
    </row>
    <row r="42" spans="1:22" ht="16.5" thickBot="1">
      <c r="A42" s="255"/>
      <c r="B42" s="256"/>
      <c r="C42" s="256"/>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30.643238399999998</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25.536031999999999</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7" zoomScale="70" zoomScaleNormal="70" zoomScaleSheetLayoutView="70" workbookViewId="0">
      <selection activeCell="C27" sqref="C2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row>
    <row r="2" spans="1:32">
      <c r="AC2" s="179"/>
    </row>
    <row r="3" spans="1:32">
      <c r="A3" s="312" t="s">
        <v>9</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row>
    <row r="6" spans="1:32" ht="18.75" customHeight="1">
      <c r="A6" s="311" t="s">
        <v>8</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311"/>
      <c r="AB6" s="311"/>
      <c r="AC6" s="311"/>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1" t="str">
        <f>' 1. паспорт местополож'!A8:C8</f>
        <v>J_ДВОСТ-402</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row>
    <row r="9" spans="1:32">
      <c r="A9" s="311" t="s">
        <v>7</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1" t="str">
        <f>' 1. паспорт местополож'!A11:C11</f>
        <v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row>
    <row r="12" spans="1:32" ht="15.75" customHeight="1">
      <c r="A12" s="311" t="s">
        <v>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row>
    <row r="13" spans="1:32">
      <c r="A13" s="313"/>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row>
    <row r="15" spans="1:32">
      <c r="A15" s="314" t="s">
        <v>245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32" s="232" customFormat="1" ht="33" customHeight="1">
      <c r="A16" s="315" t="s">
        <v>246</v>
      </c>
      <c r="B16" s="315" t="s">
        <v>247</v>
      </c>
      <c r="C16" s="318" t="s">
        <v>248</v>
      </c>
      <c r="D16" s="318"/>
      <c r="E16" s="319" t="s">
        <v>249</v>
      </c>
      <c r="F16" s="319"/>
      <c r="G16" s="315" t="s">
        <v>506</v>
      </c>
      <c r="H16" s="320">
        <v>2020</v>
      </c>
      <c r="I16" s="321"/>
      <c r="J16" s="321"/>
      <c r="K16" s="321"/>
      <c r="L16" s="320">
        <v>2021</v>
      </c>
      <c r="M16" s="321"/>
      <c r="N16" s="321"/>
      <c r="O16" s="321"/>
      <c r="P16" s="320">
        <v>2022</v>
      </c>
      <c r="Q16" s="321"/>
      <c r="R16" s="321"/>
      <c r="S16" s="321"/>
      <c r="T16" s="320">
        <v>2023</v>
      </c>
      <c r="U16" s="321"/>
      <c r="V16" s="321"/>
      <c r="W16" s="321"/>
      <c r="X16" s="320">
        <v>2024</v>
      </c>
      <c r="Y16" s="321"/>
      <c r="Z16" s="321"/>
      <c r="AA16" s="321"/>
      <c r="AB16" s="322" t="s">
        <v>250</v>
      </c>
      <c r="AC16" s="323"/>
      <c r="AD16" s="231"/>
      <c r="AE16" s="231"/>
      <c r="AF16" s="231"/>
    </row>
    <row r="17" spans="1:29" s="232" customFormat="1" ht="16.5">
      <c r="A17" s="316"/>
      <c r="B17" s="316"/>
      <c r="C17" s="318"/>
      <c r="D17" s="318"/>
      <c r="E17" s="319"/>
      <c r="F17" s="319"/>
      <c r="G17" s="316"/>
      <c r="H17" s="318" t="s">
        <v>1</v>
      </c>
      <c r="I17" s="318"/>
      <c r="J17" s="318" t="s">
        <v>251</v>
      </c>
      <c r="K17" s="318"/>
      <c r="L17" s="318" t="s">
        <v>1</v>
      </c>
      <c r="M17" s="318"/>
      <c r="N17" s="318" t="s">
        <v>251</v>
      </c>
      <c r="O17" s="318"/>
      <c r="P17" s="318" t="s">
        <v>1</v>
      </c>
      <c r="Q17" s="318"/>
      <c r="R17" s="318" t="s">
        <v>251</v>
      </c>
      <c r="S17" s="318"/>
      <c r="T17" s="318" t="s">
        <v>1</v>
      </c>
      <c r="U17" s="318"/>
      <c r="V17" s="318" t="s">
        <v>251</v>
      </c>
      <c r="W17" s="318"/>
      <c r="X17" s="318" t="s">
        <v>1</v>
      </c>
      <c r="Y17" s="318"/>
      <c r="Z17" s="318" t="s">
        <v>251</v>
      </c>
      <c r="AA17" s="318"/>
      <c r="AB17" s="324"/>
      <c r="AC17" s="325"/>
    </row>
    <row r="18" spans="1:29" s="233" customFormat="1" ht="89.25" customHeight="1">
      <c r="A18" s="317"/>
      <c r="B18" s="317"/>
      <c r="C18" s="229" t="s">
        <v>1</v>
      </c>
      <c r="D18" s="229" t="s">
        <v>252</v>
      </c>
      <c r="E18" s="250" t="s">
        <v>505</v>
      </c>
      <c r="F18" s="250" t="s">
        <v>507</v>
      </c>
      <c r="G18" s="317"/>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5">
        <v>1</v>
      </c>
      <c r="B20" s="146" t="s">
        <v>256</v>
      </c>
      <c r="C20" s="238">
        <f>SUM(C21:C25)</f>
        <v>30.643238399999998</v>
      </c>
      <c r="D20" s="238">
        <f>SUM(D21:D25)</f>
        <v>0</v>
      </c>
      <c r="E20" s="238">
        <f t="shared" ref="E20:AA20" si="0">SUM(E21:E25)</f>
        <v>30.643238399999998</v>
      </c>
      <c r="F20" s="238">
        <f t="shared" si="0"/>
        <v>30.643238399999998</v>
      </c>
      <c r="G20" s="238">
        <f t="shared" si="0"/>
        <v>0</v>
      </c>
      <c r="H20" s="238">
        <f t="shared" si="0"/>
        <v>30.643238399999998</v>
      </c>
      <c r="I20" s="238">
        <f t="shared" si="0"/>
        <v>0</v>
      </c>
      <c r="J20" s="238">
        <f t="shared" si="0"/>
        <v>0</v>
      </c>
      <c r="K20" s="238">
        <f t="shared" si="0"/>
        <v>0</v>
      </c>
      <c r="L20" s="238">
        <f t="shared" si="0"/>
        <v>0</v>
      </c>
      <c r="M20" s="238">
        <f t="shared" si="0"/>
        <v>0</v>
      </c>
      <c r="N20" s="238">
        <f t="shared" si="0"/>
        <v>0</v>
      </c>
      <c r="O20" s="238">
        <f t="shared" si="0"/>
        <v>0</v>
      </c>
      <c r="P20" s="238">
        <f t="shared" si="0"/>
        <v>0</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30.643238399999998</v>
      </c>
      <c r="AC20" s="238">
        <f>SUM(AC21:AC25)</f>
        <v>0</v>
      </c>
    </row>
    <row r="21" spans="1:29" ht="16.5">
      <c r="A21" s="147" t="s">
        <v>257</v>
      </c>
      <c r="B21" s="148" t="s">
        <v>258</v>
      </c>
      <c r="C21" s="238">
        <v>0</v>
      </c>
      <c r="D21" s="238" t="s">
        <v>243</v>
      </c>
      <c r="E21" s="238">
        <v>0</v>
      </c>
      <c r="F21" s="238">
        <f t="shared" ref="F21:F54" si="1">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2">X22+T22+P22+L22+H22+G22</f>
        <v>0</v>
      </c>
      <c r="AC22" s="238" t="s">
        <v>243</v>
      </c>
    </row>
    <row r="23" spans="1:29" ht="33">
      <c r="A23" s="147" t="s">
        <v>261</v>
      </c>
      <c r="B23" s="148" t="s">
        <v>262</v>
      </c>
      <c r="C23" s="238">
        <v>0</v>
      </c>
      <c r="D23" s="238" t="s">
        <v>243</v>
      </c>
      <c r="E23" s="238">
        <f>C23</f>
        <v>0</v>
      </c>
      <c r="F23" s="238">
        <f>C23</f>
        <v>0</v>
      </c>
      <c r="G23" s="238">
        <v>0</v>
      </c>
      <c r="H23" s="239">
        <v>0</v>
      </c>
      <c r="I23" s="238" t="s">
        <v>243</v>
      </c>
      <c r="J23" s="238" t="s">
        <v>243</v>
      </c>
      <c r="K23" s="238" t="s">
        <v>243</v>
      </c>
      <c r="L23" s="239">
        <v>0</v>
      </c>
      <c r="M23" s="238" t="s">
        <v>243</v>
      </c>
      <c r="N23" s="238" t="s">
        <v>243</v>
      </c>
      <c r="O23" s="238" t="s">
        <v>243</v>
      </c>
      <c r="P23" s="239">
        <v>0</v>
      </c>
      <c r="Q23" s="238" t="s">
        <v>243</v>
      </c>
      <c r="R23" s="238" t="s">
        <v>243</v>
      </c>
      <c r="S23" s="238" t="s">
        <v>243</v>
      </c>
      <c r="T23" s="239">
        <v>0</v>
      </c>
      <c r="U23" s="238" t="s">
        <v>243</v>
      </c>
      <c r="V23" s="238" t="s">
        <v>243</v>
      </c>
      <c r="W23" s="238" t="s">
        <v>243</v>
      </c>
      <c r="X23" s="239">
        <f>X26*1.18</f>
        <v>0</v>
      </c>
      <c r="Y23" s="238" t="s">
        <v>243</v>
      </c>
      <c r="Z23" s="238" t="s">
        <v>243</v>
      </c>
      <c r="AA23" s="238" t="s">
        <v>243</v>
      </c>
      <c r="AB23" s="238">
        <f t="shared" si="2"/>
        <v>0</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2"/>
        <v>0</v>
      </c>
      <c r="AC24" s="238" t="s">
        <v>243</v>
      </c>
    </row>
    <row r="25" spans="1:29" ht="16.5">
      <c r="A25" s="147" t="s">
        <v>265</v>
      </c>
      <c r="B25" s="149" t="s">
        <v>266</v>
      </c>
      <c r="C25" s="238">
        <v>30.643238399999998</v>
      </c>
      <c r="D25" s="238" t="s">
        <v>243</v>
      </c>
      <c r="E25" s="238">
        <f>C25</f>
        <v>30.643238399999998</v>
      </c>
      <c r="F25" s="238">
        <f>C25</f>
        <v>30.643238399999998</v>
      </c>
      <c r="G25" s="238">
        <v>0</v>
      </c>
      <c r="H25" s="239">
        <v>30.643238399999998</v>
      </c>
      <c r="I25" s="238" t="s">
        <v>243</v>
      </c>
      <c r="J25" s="238" t="s">
        <v>243</v>
      </c>
      <c r="K25" s="238" t="s">
        <v>243</v>
      </c>
      <c r="L25" s="239">
        <v>0</v>
      </c>
      <c r="M25" s="238" t="s">
        <v>243</v>
      </c>
      <c r="N25" s="238" t="s">
        <v>243</v>
      </c>
      <c r="O25" s="238" t="s">
        <v>243</v>
      </c>
      <c r="P25" s="239">
        <v>0</v>
      </c>
      <c r="Q25" s="238" t="s">
        <v>243</v>
      </c>
      <c r="R25" s="238" t="s">
        <v>243</v>
      </c>
      <c r="S25" s="238" t="s">
        <v>243</v>
      </c>
      <c r="T25" s="239">
        <v>0</v>
      </c>
      <c r="U25" s="238" t="s">
        <v>243</v>
      </c>
      <c r="V25" s="238" t="s">
        <v>243</v>
      </c>
      <c r="W25" s="238" t="s">
        <v>243</v>
      </c>
      <c r="X25" s="239">
        <v>0</v>
      </c>
      <c r="Y25" s="238" t="s">
        <v>243</v>
      </c>
      <c r="Z25" s="238" t="s">
        <v>243</v>
      </c>
      <c r="AA25" s="238" t="s">
        <v>243</v>
      </c>
      <c r="AB25" s="238">
        <f t="shared" si="2"/>
        <v>30.643238399999998</v>
      </c>
      <c r="AC25" s="238" t="s">
        <v>243</v>
      </c>
    </row>
    <row r="26" spans="1:29" ht="33">
      <c r="A26" s="145" t="s">
        <v>20</v>
      </c>
      <c r="B26" s="146" t="s">
        <v>267</v>
      </c>
      <c r="C26" s="238">
        <f>SUM(C27:C30)</f>
        <v>25.536031999999999</v>
      </c>
      <c r="D26" s="238">
        <f t="shared" ref="D26" si="3">SUM(D27:D30)</f>
        <v>0</v>
      </c>
      <c r="E26" s="238">
        <f>SUM(E27:E30)</f>
        <v>25.536031999999999</v>
      </c>
      <c r="F26" s="238">
        <f t="shared" ref="F26:AC26" si="4">SUM(F27:F30)</f>
        <v>25.536031999999999</v>
      </c>
      <c r="G26" s="238">
        <f t="shared" si="4"/>
        <v>0</v>
      </c>
      <c r="H26" s="238">
        <f t="shared" si="4"/>
        <v>25.536031999999999</v>
      </c>
      <c r="I26" s="238">
        <f t="shared" si="4"/>
        <v>0</v>
      </c>
      <c r="J26" s="238">
        <f t="shared" si="4"/>
        <v>0</v>
      </c>
      <c r="K26" s="238">
        <f t="shared" si="4"/>
        <v>0</v>
      </c>
      <c r="L26" s="238">
        <f t="shared" si="4"/>
        <v>0</v>
      </c>
      <c r="M26" s="238">
        <f t="shared" si="4"/>
        <v>0</v>
      </c>
      <c r="N26" s="238">
        <f t="shared" si="4"/>
        <v>0</v>
      </c>
      <c r="O26" s="238">
        <f t="shared" si="4"/>
        <v>0</v>
      </c>
      <c r="P26" s="238">
        <f t="shared" si="4"/>
        <v>0</v>
      </c>
      <c r="Q26" s="238">
        <f t="shared" si="4"/>
        <v>0</v>
      </c>
      <c r="R26" s="238">
        <f t="shared" si="4"/>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25.536031999999999</v>
      </c>
      <c r="AC26" s="238">
        <f t="shared" si="4"/>
        <v>0</v>
      </c>
    </row>
    <row r="27" spans="1:29" ht="16.5">
      <c r="A27" s="145" t="s">
        <v>268</v>
      </c>
      <c r="B27" s="148" t="s">
        <v>269</v>
      </c>
      <c r="C27" s="238">
        <v>25.536031999999999</v>
      </c>
      <c r="D27" s="238" t="s">
        <v>243</v>
      </c>
      <c r="E27" s="238">
        <f>C27</f>
        <v>25.536031999999999</v>
      </c>
      <c r="F27" s="238">
        <f>C27</f>
        <v>25.536031999999999</v>
      </c>
      <c r="G27" s="238">
        <v>0</v>
      </c>
      <c r="H27" s="239">
        <f>C27</f>
        <v>25.536031999999999</v>
      </c>
      <c r="I27" s="238" t="s">
        <v>243</v>
      </c>
      <c r="J27" s="238" t="s">
        <v>243</v>
      </c>
      <c r="K27" s="238" t="s">
        <v>243</v>
      </c>
      <c r="L27" s="239">
        <v>0</v>
      </c>
      <c r="M27" s="238" t="s">
        <v>243</v>
      </c>
      <c r="N27" s="238" t="s">
        <v>243</v>
      </c>
      <c r="O27" s="238" t="s">
        <v>243</v>
      </c>
      <c r="P27" s="239">
        <v>0</v>
      </c>
      <c r="Q27" s="238" t="s">
        <v>243</v>
      </c>
      <c r="R27" s="238" t="s">
        <v>243</v>
      </c>
      <c r="S27" s="238" t="s">
        <v>243</v>
      </c>
      <c r="T27" s="239">
        <v>0</v>
      </c>
      <c r="U27" s="238" t="s">
        <v>243</v>
      </c>
      <c r="V27" s="238" t="s">
        <v>243</v>
      </c>
      <c r="W27" s="238" t="s">
        <v>243</v>
      </c>
      <c r="X27" s="239">
        <v>0</v>
      </c>
      <c r="Y27" s="238" t="s">
        <v>243</v>
      </c>
      <c r="Z27" s="238" t="s">
        <v>243</v>
      </c>
      <c r="AA27" s="238" t="s">
        <v>243</v>
      </c>
      <c r="AB27" s="238">
        <f t="shared" si="2"/>
        <v>25.536031999999999</v>
      </c>
      <c r="AC27" s="238" t="s">
        <v>243</v>
      </c>
    </row>
    <row r="28" spans="1:29" ht="16.5">
      <c r="A28" s="145" t="s">
        <v>270</v>
      </c>
      <c r="B28" s="148" t="s">
        <v>271</v>
      </c>
      <c r="C28" s="238">
        <v>0</v>
      </c>
      <c r="D28" s="238" t="s">
        <v>243</v>
      </c>
      <c r="E28" s="238">
        <f>C28</f>
        <v>0</v>
      </c>
      <c r="F28" s="238">
        <f>C28</f>
        <v>0</v>
      </c>
      <c r="G28" s="238">
        <v>0</v>
      </c>
      <c r="H28" s="239">
        <v>0</v>
      </c>
      <c r="I28" s="238" t="s">
        <v>243</v>
      </c>
      <c r="J28" s="238" t="s">
        <v>243</v>
      </c>
      <c r="K28" s="238" t="s">
        <v>243</v>
      </c>
      <c r="L28" s="239">
        <f>C28</f>
        <v>0</v>
      </c>
      <c r="M28" s="238" t="s">
        <v>243</v>
      </c>
      <c r="N28" s="238" t="s">
        <v>243</v>
      </c>
      <c r="O28" s="238" t="s">
        <v>243</v>
      </c>
      <c r="P28" s="239">
        <v>0</v>
      </c>
      <c r="Q28" s="238" t="s">
        <v>243</v>
      </c>
      <c r="R28" s="238" t="s">
        <v>243</v>
      </c>
      <c r="S28" s="238" t="s">
        <v>243</v>
      </c>
      <c r="T28" s="239">
        <v>0</v>
      </c>
      <c r="U28" s="238" t="s">
        <v>243</v>
      </c>
      <c r="V28" s="238" t="s">
        <v>243</v>
      </c>
      <c r="W28" s="238" t="s">
        <v>243</v>
      </c>
      <c r="X28" s="239">
        <v>0</v>
      </c>
      <c r="Y28" s="238" t="s">
        <v>243</v>
      </c>
      <c r="Z28" s="238" t="s">
        <v>243</v>
      </c>
      <c r="AA28" s="238" t="s">
        <v>243</v>
      </c>
      <c r="AB28" s="238">
        <f t="shared" si="2"/>
        <v>0</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2"/>
        <v>0</v>
      </c>
      <c r="AC29" s="238" t="s">
        <v>243</v>
      </c>
    </row>
    <row r="30" spans="1:29" ht="16.5">
      <c r="A30" s="145" t="s">
        <v>274</v>
      </c>
      <c r="B30" s="148" t="s">
        <v>275</v>
      </c>
      <c r="C30" s="238">
        <v>0</v>
      </c>
      <c r="D30" s="238" t="s">
        <v>243</v>
      </c>
      <c r="E30" s="238">
        <v>0</v>
      </c>
      <c r="F30" s="238">
        <f t="shared" si="1"/>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2"/>
        <v>0</v>
      </c>
      <c r="AC30" s="238" t="s">
        <v>243</v>
      </c>
    </row>
    <row r="31" spans="1:29" ht="16.5">
      <c r="A31" s="145" t="s">
        <v>19</v>
      </c>
      <c r="B31" s="146" t="s">
        <v>276</v>
      </c>
      <c r="C31" s="238">
        <v>0</v>
      </c>
      <c r="D31" s="238" t="s">
        <v>243</v>
      </c>
      <c r="E31" s="238">
        <v>0</v>
      </c>
      <c r="F31" s="238">
        <f t="shared" si="1"/>
        <v>0</v>
      </c>
      <c r="G31" s="238">
        <v>0</v>
      </c>
      <c r="H31" s="239">
        <f t="shared" ref="H31:AA31" si="5">SUM(H32:H38)</f>
        <v>0</v>
      </c>
      <c r="I31" s="239" t="s">
        <v>243</v>
      </c>
      <c r="J31" s="239" t="s">
        <v>243</v>
      </c>
      <c r="K31" s="239" t="s">
        <v>243</v>
      </c>
      <c r="L31" s="239">
        <v>0</v>
      </c>
      <c r="M31" s="239" t="s">
        <v>243</v>
      </c>
      <c r="N31" s="239" t="s">
        <v>243</v>
      </c>
      <c r="O31" s="239" t="s">
        <v>243</v>
      </c>
      <c r="P31" s="239">
        <v>0</v>
      </c>
      <c r="Q31" s="239" t="s">
        <v>243</v>
      </c>
      <c r="R31" s="239" t="s">
        <v>243</v>
      </c>
      <c r="S31" s="239" t="s">
        <v>243</v>
      </c>
      <c r="T31" s="239">
        <f t="shared" si="5"/>
        <v>0</v>
      </c>
      <c r="U31" s="239">
        <f t="shared" si="5"/>
        <v>0</v>
      </c>
      <c r="V31" s="239">
        <f t="shared" si="5"/>
        <v>0</v>
      </c>
      <c r="W31" s="239">
        <f t="shared" si="5"/>
        <v>0</v>
      </c>
      <c r="X31" s="239">
        <f t="shared" si="5"/>
        <v>0</v>
      </c>
      <c r="Y31" s="239">
        <f t="shared" si="5"/>
        <v>0</v>
      </c>
      <c r="Z31" s="239">
        <f t="shared" si="5"/>
        <v>0</v>
      </c>
      <c r="AA31" s="239">
        <f t="shared" si="5"/>
        <v>0</v>
      </c>
      <c r="AB31" s="238">
        <v>0</v>
      </c>
      <c r="AC31" s="238" t="s">
        <v>243</v>
      </c>
    </row>
    <row r="32" spans="1:29" ht="16.5">
      <c r="A32" s="147" t="s">
        <v>277</v>
      </c>
      <c r="B32" s="150" t="s">
        <v>278</v>
      </c>
      <c r="C32" s="238">
        <v>0</v>
      </c>
      <c r="D32" s="238" t="s">
        <v>243</v>
      </c>
      <c r="E32" s="238">
        <v>0</v>
      </c>
      <c r="F32" s="238">
        <f t="shared" si="1"/>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2"/>
        <v>0</v>
      </c>
      <c r="AC32" s="238" t="s">
        <v>243</v>
      </c>
    </row>
    <row r="33" spans="1:29" ht="16.5">
      <c r="A33" s="147" t="s">
        <v>279</v>
      </c>
      <c r="B33" s="150" t="s">
        <v>280</v>
      </c>
      <c r="C33" s="238">
        <v>0.25</v>
      </c>
      <c r="D33" s="238" t="s">
        <v>243</v>
      </c>
      <c r="E33" s="238">
        <v>0.25</v>
      </c>
      <c r="F33" s="238">
        <v>0.25</v>
      </c>
      <c r="G33" s="238">
        <v>0</v>
      </c>
      <c r="H33" s="239">
        <v>0</v>
      </c>
      <c r="I33" s="238" t="s">
        <v>243</v>
      </c>
      <c r="J33" s="238" t="s">
        <v>243</v>
      </c>
      <c r="K33" s="238" t="s">
        <v>243</v>
      </c>
      <c r="L33" s="239">
        <v>0</v>
      </c>
      <c r="M33" s="238" t="s">
        <v>243</v>
      </c>
      <c r="N33" s="238" t="s">
        <v>243</v>
      </c>
      <c r="O33" s="238" t="s">
        <v>243</v>
      </c>
      <c r="P33" s="239">
        <v>0.25</v>
      </c>
      <c r="Q33" s="238" t="s">
        <v>243</v>
      </c>
      <c r="R33" s="238" t="s">
        <v>243</v>
      </c>
      <c r="S33" s="238" t="s">
        <v>243</v>
      </c>
      <c r="T33" s="239">
        <v>0</v>
      </c>
      <c r="U33" s="238" t="s">
        <v>243</v>
      </c>
      <c r="V33" s="238" t="s">
        <v>243</v>
      </c>
      <c r="W33" s="238" t="s">
        <v>243</v>
      </c>
      <c r="X33" s="239">
        <v>0</v>
      </c>
      <c r="Y33" s="238" t="s">
        <v>243</v>
      </c>
      <c r="Z33" s="238" t="s">
        <v>243</v>
      </c>
      <c r="AA33" s="238" t="s">
        <v>243</v>
      </c>
      <c r="AB33" s="238">
        <f t="shared" si="2"/>
        <v>0.25</v>
      </c>
      <c r="AC33" s="238" t="s">
        <v>243</v>
      </c>
    </row>
    <row r="34" spans="1:29" ht="16.5">
      <c r="A34" s="147" t="s">
        <v>281</v>
      </c>
      <c r="B34" s="150" t="s">
        <v>282</v>
      </c>
      <c r="C34" s="238">
        <v>0</v>
      </c>
      <c r="D34" s="238" t="s">
        <v>243</v>
      </c>
      <c r="E34" s="238">
        <f t="shared" ref="E34:F37" si="6">G34</f>
        <v>0</v>
      </c>
      <c r="F34" s="238">
        <f t="shared" si="6"/>
        <v>0</v>
      </c>
      <c r="G34" s="238">
        <v>0</v>
      </c>
      <c r="H34" s="239">
        <v>0</v>
      </c>
      <c r="I34" s="238" t="s">
        <v>243</v>
      </c>
      <c r="J34" s="238" t="s">
        <v>243</v>
      </c>
      <c r="K34" s="238" t="s">
        <v>243</v>
      </c>
      <c r="L34" s="239">
        <v>0</v>
      </c>
      <c r="M34" s="238" t="s">
        <v>243</v>
      </c>
      <c r="N34" s="238" t="s">
        <v>243</v>
      </c>
      <c r="O34" s="238" t="s">
        <v>243</v>
      </c>
      <c r="P34" s="239">
        <v>0</v>
      </c>
      <c r="Q34" s="238" t="s">
        <v>243</v>
      </c>
      <c r="R34" s="238" t="s">
        <v>243</v>
      </c>
      <c r="S34" s="238" t="s">
        <v>243</v>
      </c>
      <c r="T34" s="239">
        <v>0</v>
      </c>
      <c r="U34" s="238" t="s">
        <v>243</v>
      </c>
      <c r="V34" s="238" t="s">
        <v>243</v>
      </c>
      <c r="W34" s="238" t="s">
        <v>243</v>
      </c>
      <c r="X34" s="239">
        <v>0</v>
      </c>
      <c r="Y34" s="238" t="s">
        <v>243</v>
      </c>
      <c r="Z34" s="238" t="s">
        <v>243</v>
      </c>
      <c r="AA34" s="238" t="s">
        <v>243</v>
      </c>
      <c r="AB34" s="238">
        <f t="shared" si="2"/>
        <v>0</v>
      </c>
      <c r="AC34" s="238" t="s">
        <v>243</v>
      </c>
    </row>
    <row r="35" spans="1:29" ht="16.5">
      <c r="A35" s="147" t="s">
        <v>283</v>
      </c>
      <c r="B35" s="148" t="s">
        <v>284</v>
      </c>
      <c r="C35" s="238">
        <v>0</v>
      </c>
      <c r="D35" s="238" t="s">
        <v>243</v>
      </c>
      <c r="E35" s="238">
        <f t="shared" si="6"/>
        <v>0</v>
      </c>
      <c r="F35" s="238">
        <f t="shared" si="6"/>
        <v>0</v>
      </c>
      <c r="G35" s="238">
        <v>0</v>
      </c>
      <c r="H35" s="239">
        <v>0</v>
      </c>
      <c r="I35" s="238" t="s">
        <v>243</v>
      </c>
      <c r="J35" s="238" t="s">
        <v>243</v>
      </c>
      <c r="K35" s="238" t="s">
        <v>243</v>
      </c>
      <c r="L35" s="239">
        <v>0</v>
      </c>
      <c r="M35" s="238" t="s">
        <v>243</v>
      </c>
      <c r="N35" s="238" t="s">
        <v>243</v>
      </c>
      <c r="O35" s="238" t="s">
        <v>243</v>
      </c>
      <c r="P35" s="239">
        <v>0</v>
      </c>
      <c r="Q35" s="238" t="s">
        <v>243</v>
      </c>
      <c r="R35" s="238" t="s">
        <v>243</v>
      </c>
      <c r="S35" s="238" t="s">
        <v>243</v>
      </c>
      <c r="T35" s="239">
        <v>0</v>
      </c>
      <c r="U35" s="238" t="s">
        <v>243</v>
      </c>
      <c r="V35" s="238" t="s">
        <v>243</v>
      </c>
      <c r="W35" s="238" t="s">
        <v>243</v>
      </c>
      <c r="X35" s="239">
        <v>0</v>
      </c>
      <c r="Y35" s="238" t="s">
        <v>243</v>
      </c>
      <c r="Z35" s="238" t="s">
        <v>243</v>
      </c>
      <c r="AA35" s="238" t="s">
        <v>243</v>
      </c>
      <c r="AB35" s="238">
        <f t="shared" si="2"/>
        <v>0</v>
      </c>
      <c r="AC35" s="238" t="s">
        <v>243</v>
      </c>
    </row>
    <row r="36" spans="1:29" ht="16.5">
      <c r="A36" s="147" t="s">
        <v>285</v>
      </c>
      <c r="B36" s="148" t="s">
        <v>286</v>
      </c>
      <c r="C36" s="238">
        <v>0</v>
      </c>
      <c r="D36" s="238" t="s">
        <v>243</v>
      </c>
      <c r="E36" s="238">
        <f t="shared" si="6"/>
        <v>0</v>
      </c>
      <c r="F36" s="238">
        <f t="shared" si="6"/>
        <v>0</v>
      </c>
      <c r="G36" s="238">
        <v>0</v>
      </c>
      <c r="H36" s="239">
        <v>0</v>
      </c>
      <c r="I36" s="238" t="s">
        <v>243</v>
      </c>
      <c r="J36" s="238" t="s">
        <v>243</v>
      </c>
      <c r="K36" s="238" t="s">
        <v>243</v>
      </c>
      <c r="L36" s="239">
        <v>0</v>
      </c>
      <c r="M36" s="238" t="s">
        <v>243</v>
      </c>
      <c r="N36" s="238" t="s">
        <v>243</v>
      </c>
      <c r="O36" s="238" t="s">
        <v>243</v>
      </c>
      <c r="P36" s="239">
        <v>0</v>
      </c>
      <c r="Q36" s="238" t="s">
        <v>243</v>
      </c>
      <c r="R36" s="238" t="s">
        <v>243</v>
      </c>
      <c r="S36" s="238" t="s">
        <v>243</v>
      </c>
      <c r="T36" s="239">
        <v>0</v>
      </c>
      <c r="U36" s="238" t="s">
        <v>243</v>
      </c>
      <c r="V36" s="238" t="s">
        <v>243</v>
      </c>
      <c r="W36" s="238" t="s">
        <v>243</v>
      </c>
      <c r="X36" s="239">
        <v>0</v>
      </c>
      <c r="Y36" s="238" t="s">
        <v>243</v>
      </c>
      <c r="Z36" s="238" t="s">
        <v>243</v>
      </c>
      <c r="AA36" s="238" t="s">
        <v>243</v>
      </c>
      <c r="AB36" s="238">
        <f t="shared" si="2"/>
        <v>0</v>
      </c>
      <c r="AC36" s="238" t="s">
        <v>243</v>
      </c>
    </row>
    <row r="37" spans="1:29" ht="16.5">
      <c r="A37" s="147" t="s">
        <v>287</v>
      </c>
      <c r="B37" s="148" t="s">
        <v>288</v>
      </c>
      <c r="C37" s="238">
        <v>0</v>
      </c>
      <c r="D37" s="238" t="s">
        <v>243</v>
      </c>
      <c r="E37" s="238">
        <f t="shared" si="6"/>
        <v>0</v>
      </c>
      <c r="F37" s="238">
        <f t="shared" si="6"/>
        <v>0</v>
      </c>
      <c r="G37" s="238">
        <v>0</v>
      </c>
      <c r="H37" s="239">
        <v>0</v>
      </c>
      <c r="I37" s="238" t="s">
        <v>243</v>
      </c>
      <c r="J37" s="238" t="s">
        <v>243</v>
      </c>
      <c r="K37" s="238" t="s">
        <v>243</v>
      </c>
      <c r="L37" s="239">
        <v>0</v>
      </c>
      <c r="M37" s="238" t="s">
        <v>243</v>
      </c>
      <c r="N37" s="238" t="s">
        <v>243</v>
      </c>
      <c r="O37" s="238" t="s">
        <v>243</v>
      </c>
      <c r="P37" s="239">
        <v>0</v>
      </c>
      <c r="Q37" s="238" t="s">
        <v>243</v>
      </c>
      <c r="R37" s="238" t="s">
        <v>243</v>
      </c>
      <c r="S37" s="238" t="s">
        <v>243</v>
      </c>
      <c r="T37" s="239">
        <v>0</v>
      </c>
      <c r="U37" s="238" t="s">
        <v>243</v>
      </c>
      <c r="V37" s="238" t="s">
        <v>243</v>
      </c>
      <c r="W37" s="238" t="s">
        <v>243</v>
      </c>
      <c r="X37" s="239">
        <v>0</v>
      </c>
      <c r="Y37" s="238" t="s">
        <v>243</v>
      </c>
      <c r="Z37" s="238" t="s">
        <v>243</v>
      </c>
      <c r="AA37" s="238" t="s">
        <v>243</v>
      </c>
      <c r="AB37" s="238">
        <f t="shared" si="2"/>
        <v>0</v>
      </c>
      <c r="AC37" s="238" t="s">
        <v>243</v>
      </c>
    </row>
    <row r="38" spans="1:29" ht="16.5">
      <c r="A38" s="147" t="s">
        <v>289</v>
      </c>
      <c r="B38" s="150" t="s">
        <v>508</v>
      </c>
      <c r="C38" s="238">
        <v>0</v>
      </c>
      <c r="D38" s="238" t="s">
        <v>243</v>
      </c>
      <c r="E38" s="238">
        <v>0</v>
      </c>
      <c r="F38" s="238">
        <v>0</v>
      </c>
      <c r="G38" s="238">
        <v>0</v>
      </c>
      <c r="H38" s="238">
        <v>0</v>
      </c>
      <c r="I38" s="238" t="s">
        <v>243</v>
      </c>
      <c r="J38" s="238" t="s">
        <v>243</v>
      </c>
      <c r="K38" s="238" t="s">
        <v>243</v>
      </c>
      <c r="L38" s="239">
        <v>0</v>
      </c>
      <c r="M38" s="238" t="s">
        <v>243</v>
      </c>
      <c r="N38" s="238" t="s">
        <v>243</v>
      </c>
      <c r="O38" s="238" t="s">
        <v>243</v>
      </c>
      <c r="P38" s="239">
        <v>0</v>
      </c>
      <c r="Q38" s="238" t="s">
        <v>243</v>
      </c>
      <c r="R38" s="238" t="s">
        <v>243</v>
      </c>
      <c r="S38" s="238" t="s">
        <v>243</v>
      </c>
      <c r="T38" s="239">
        <v>0</v>
      </c>
      <c r="U38" s="238" t="s">
        <v>243</v>
      </c>
      <c r="V38" s="238" t="s">
        <v>243</v>
      </c>
      <c r="W38" s="238" t="s">
        <v>243</v>
      </c>
      <c r="X38" s="239">
        <v>0</v>
      </c>
      <c r="Y38" s="238" t="s">
        <v>243</v>
      </c>
      <c r="Z38" s="238" t="s">
        <v>243</v>
      </c>
      <c r="AA38" s="238" t="s">
        <v>243</v>
      </c>
      <c r="AB38" s="238">
        <f t="shared" si="2"/>
        <v>0</v>
      </c>
      <c r="AC38" s="238" t="s">
        <v>243</v>
      </c>
    </row>
    <row r="39" spans="1:29" s="235" customFormat="1" ht="16.5">
      <c r="A39" s="145" t="s">
        <v>18</v>
      </c>
      <c r="B39" s="146" t="s">
        <v>290</v>
      </c>
      <c r="C39" s="238">
        <v>0</v>
      </c>
      <c r="D39" s="238" t="s">
        <v>243</v>
      </c>
      <c r="E39" s="238">
        <v>0</v>
      </c>
      <c r="F39" s="238">
        <v>0</v>
      </c>
      <c r="G39" s="238">
        <v>0</v>
      </c>
      <c r="H39" s="238">
        <v>0</v>
      </c>
      <c r="I39" s="238" t="s">
        <v>243</v>
      </c>
      <c r="J39" s="238" t="s">
        <v>243</v>
      </c>
      <c r="K39" s="238" t="s">
        <v>243</v>
      </c>
      <c r="L39" s="238">
        <v>0</v>
      </c>
      <c r="M39" s="238" t="s">
        <v>243</v>
      </c>
      <c r="N39" s="238" t="s">
        <v>243</v>
      </c>
      <c r="O39" s="238" t="s">
        <v>243</v>
      </c>
      <c r="P39" s="238">
        <v>0</v>
      </c>
      <c r="Q39" s="238" t="s">
        <v>243</v>
      </c>
      <c r="R39" s="238" t="s">
        <v>243</v>
      </c>
      <c r="S39" s="238" t="s">
        <v>243</v>
      </c>
      <c r="T39" s="238">
        <v>0</v>
      </c>
      <c r="U39" s="238">
        <f t="shared" ref="U39:AA39" si="7">SUM(U40:U46)</f>
        <v>0</v>
      </c>
      <c r="V39" s="238">
        <f t="shared" si="7"/>
        <v>0</v>
      </c>
      <c r="W39" s="238">
        <f t="shared" si="7"/>
        <v>0</v>
      </c>
      <c r="X39" s="238">
        <f t="shared" si="7"/>
        <v>0</v>
      </c>
      <c r="Y39" s="238">
        <f t="shared" si="7"/>
        <v>0</v>
      </c>
      <c r="Z39" s="238">
        <f t="shared" si="7"/>
        <v>0</v>
      </c>
      <c r="AA39" s="238">
        <f t="shared" si="7"/>
        <v>0</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2"/>
        <v>0</v>
      </c>
      <c r="AC40" s="238" t="s">
        <v>243</v>
      </c>
    </row>
    <row r="41" spans="1:29" ht="16.5">
      <c r="A41" s="147" t="s">
        <v>293</v>
      </c>
      <c r="B41" s="148" t="s">
        <v>280</v>
      </c>
      <c r="C41" s="238">
        <v>0.25</v>
      </c>
      <c r="D41" s="238" t="s">
        <v>243</v>
      </c>
      <c r="E41" s="238">
        <v>0.25</v>
      </c>
      <c r="F41" s="238">
        <v>0.25</v>
      </c>
      <c r="G41" s="238">
        <v>0</v>
      </c>
      <c r="H41" s="239">
        <v>0</v>
      </c>
      <c r="I41" s="238" t="s">
        <v>243</v>
      </c>
      <c r="J41" s="238" t="s">
        <v>243</v>
      </c>
      <c r="K41" s="238" t="s">
        <v>243</v>
      </c>
      <c r="L41" s="239">
        <v>0</v>
      </c>
      <c r="M41" s="238" t="s">
        <v>243</v>
      </c>
      <c r="N41" s="238" t="s">
        <v>243</v>
      </c>
      <c r="O41" s="238" t="s">
        <v>243</v>
      </c>
      <c r="P41" s="239">
        <v>0.25</v>
      </c>
      <c r="Q41" s="238" t="s">
        <v>243</v>
      </c>
      <c r="R41" s="238" t="s">
        <v>243</v>
      </c>
      <c r="S41" s="238" t="s">
        <v>243</v>
      </c>
      <c r="T41" s="239">
        <v>0</v>
      </c>
      <c r="U41" s="238" t="s">
        <v>243</v>
      </c>
      <c r="V41" s="238" t="s">
        <v>243</v>
      </c>
      <c r="W41" s="238" t="s">
        <v>243</v>
      </c>
      <c r="X41" s="239">
        <v>0</v>
      </c>
      <c r="Y41" s="238" t="s">
        <v>243</v>
      </c>
      <c r="Z41" s="238" t="s">
        <v>243</v>
      </c>
      <c r="AA41" s="238" t="s">
        <v>243</v>
      </c>
      <c r="AB41" s="238">
        <f t="shared" si="2"/>
        <v>0.25</v>
      </c>
      <c r="AC41" s="238" t="s">
        <v>243</v>
      </c>
    </row>
    <row r="42" spans="1:29" ht="16.5">
      <c r="A42" s="147" t="s">
        <v>294</v>
      </c>
      <c r="B42" s="148" t="s">
        <v>282</v>
      </c>
      <c r="C42" s="238">
        <v>0</v>
      </c>
      <c r="D42" s="238" t="s">
        <v>243</v>
      </c>
      <c r="E42" s="238">
        <f t="shared" ref="E42:F44" si="8">G42</f>
        <v>0</v>
      </c>
      <c r="F42" s="238">
        <f t="shared" si="8"/>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2"/>
        <v>0</v>
      </c>
      <c r="AC42" s="238" t="s">
        <v>243</v>
      </c>
    </row>
    <row r="43" spans="1:29" ht="16.5">
      <c r="A43" s="147" t="s">
        <v>295</v>
      </c>
      <c r="B43" s="148" t="s">
        <v>284</v>
      </c>
      <c r="C43" s="238">
        <v>0</v>
      </c>
      <c r="D43" s="238" t="s">
        <v>243</v>
      </c>
      <c r="E43" s="238">
        <f t="shared" si="8"/>
        <v>0</v>
      </c>
      <c r="F43" s="238">
        <f t="shared" si="8"/>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2"/>
        <v>0</v>
      </c>
      <c r="AC43" s="238" t="s">
        <v>243</v>
      </c>
    </row>
    <row r="44" spans="1:29" ht="16.5">
      <c r="A44" s="147" t="s">
        <v>296</v>
      </c>
      <c r="B44" s="148" t="s">
        <v>286</v>
      </c>
      <c r="C44" s="238">
        <v>0</v>
      </c>
      <c r="D44" s="238" t="s">
        <v>243</v>
      </c>
      <c r="E44" s="238">
        <f t="shared" si="8"/>
        <v>0</v>
      </c>
      <c r="F44" s="238">
        <f t="shared" si="8"/>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2"/>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2"/>
        <v>0</v>
      </c>
      <c r="AC45" s="238" t="s">
        <v>243</v>
      </c>
    </row>
    <row r="46" spans="1:29" ht="16.5">
      <c r="A46" s="147" t="s">
        <v>298</v>
      </c>
      <c r="B46" s="150" t="s">
        <v>508</v>
      </c>
      <c r="C46" s="238">
        <v>0</v>
      </c>
      <c r="D46" s="238" t="s">
        <v>243</v>
      </c>
      <c r="E46" s="238">
        <v>0</v>
      </c>
      <c r="F46" s="238">
        <v>0</v>
      </c>
      <c r="G46" s="238">
        <v>0</v>
      </c>
      <c r="H46" s="238">
        <v>0</v>
      </c>
      <c r="I46" s="238" t="s">
        <v>243</v>
      </c>
      <c r="J46" s="238" t="s">
        <v>243</v>
      </c>
      <c r="K46" s="238" t="s">
        <v>243</v>
      </c>
      <c r="L46" s="239">
        <v>0</v>
      </c>
      <c r="M46" s="238" t="s">
        <v>243</v>
      </c>
      <c r="N46" s="238" t="s">
        <v>243</v>
      </c>
      <c r="O46" s="238" t="s">
        <v>243</v>
      </c>
      <c r="P46" s="239">
        <v>0</v>
      </c>
      <c r="Q46" s="238" t="s">
        <v>243</v>
      </c>
      <c r="R46" s="238" t="s">
        <v>243</v>
      </c>
      <c r="S46" s="238" t="s">
        <v>243</v>
      </c>
      <c r="T46" s="239">
        <v>0</v>
      </c>
      <c r="U46" s="238" t="s">
        <v>243</v>
      </c>
      <c r="V46" s="238" t="s">
        <v>243</v>
      </c>
      <c r="W46" s="238" t="s">
        <v>243</v>
      </c>
      <c r="X46" s="239">
        <f>X26</f>
        <v>0</v>
      </c>
      <c r="Y46" s="238" t="s">
        <v>243</v>
      </c>
      <c r="Z46" s="238" t="s">
        <v>243</v>
      </c>
      <c r="AA46" s="238" t="s">
        <v>243</v>
      </c>
      <c r="AB46" s="238">
        <f t="shared" si="2"/>
        <v>0</v>
      </c>
      <c r="AC46" s="238" t="s">
        <v>243</v>
      </c>
    </row>
    <row r="47" spans="1:29" s="235" customFormat="1" ht="16.5">
      <c r="A47" s="145" t="s">
        <v>16</v>
      </c>
      <c r="B47" s="146" t="s">
        <v>299</v>
      </c>
      <c r="C47" s="238">
        <v>0</v>
      </c>
      <c r="D47" s="238" t="s">
        <v>243</v>
      </c>
      <c r="E47" s="238">
        <v>0</v>
      </c>
      <c r="F47" s="238">
        <f>C48</f>
        <v>25.536031999999999</v>
      </c>
      <c r="G47" s="238">
        <f t="shared" ref="G47:AA47" si="9">SUM(G48:G53)</f>
        <v>0</v>
      </c>
      <c r="H47" s="238">
        <f>H48</f>
        <v>25.536031999999999</v>
      </c>
      <c r="I47" s="238" t="s">
        <v>243</v>
      </c>
      <c r="J47" s="238" t="s">
        <v>243</v>
      </c>
      <c r="K47" s="238" t="s">
        <v>243</v>
      </c>
      <c r="L47" s="238">
        <f>L48</f>
        <v>0</v>
      </c>
      <c r="M47" s="238" t="s">
        <v>243</v>
      </c>
      <c r="N47" s="238" t="s">
        <v>243</v>
      </c>
      <c r="O47" s="238" t="s">
        <v>243</v>
      </c>
      <c r="P47" s="238">
        <f>P48</f>
        <v>0</v>
      </c>
      <c r="Q47" s="238" t="s">
        <v>243</v>
      </c>
      <c r="R47" s="238" t="s">
        <v>243</v>
      </c>
      <c r="S47" s="238" t="s">
        <v>243</v>
      </c>
      <c r="T47" s="238">
        <v>0</v>
      </c>
      <c r="U47" s="238">
        <f t="shared" si="9"/>
        <v>0</v>
      </c>
      <c r="V47" s="238">
        <f t="shared" si="9"/>
        <v>0</v>
      </c>
      <c r="W47" s="238">
        <f t="shared" si="9"/>
        <v>0</v>
      </c>
      <c r="X47" s="238">
        <f t="shared" si="9"/>
        <v>0</v>
      </c>
      <c r="Y47" s="238">
        <f t="shared" si="9"/>
        <v>0</v>
      </c>
      <c r="Z47" s="238">
        <f t="shared" si="9"/>
        <v>0</v>
      </c>
      <c r="AA47" s="238">
        <f t="shared" si="9"/>
        <v>0</v>
      </c>
      <c r="AB47" s="238">
        <v>0</v>
      </c>
      <c r="AC47" s="238" t="s">
        <v>243</v>
      </c>
    </row>
    <row r="48" spans="1:29" ht="16.5">
      <c r="A48" s="147" t="s">
        <v>300</v>
      </c>
      <c r="B48" s="148" t="s">
        <v>301</v>
      </c>
      <c r="C48" s="238">
        <f>C26</f>
        <v>25.536031999999999</v>
      </c>
      <c r="D48" s="238">
        <v>0</v>
      </c>
      <c r="E48" s="238">
        <f>C48</f>
        <v>25.536031999999999</v>
      </c>
      <c r="F48" s="238">
        <f>C48</f>
        <v>25.536031999999999</v>
      </c>
      <c r="G48" s="238">
        <v>0</v>
      </c>
      <c r="H48" s="239">
        <f>H27</f>
        <v>25.536031999999999</v>
      </c>
      <c r="I48" s="238" t="s">
        <v>243</v>
      </c>
      <c r="J48" s="238" t="s">
        <v>243</v>
      </c>
      <c r="K48" s="238" t="s">
        <v>243</v>
      </c>
      <c r="L48" s="239">
        <f>L28</f>
        <v>0</v>
      </c>
      <c r="M48" s="238" t="s">
        <v>243</v>
      </c>
      <c r="N48" s="238" t="s">
        <v>243</v>
      </c>
      <c r="O48" s="238" t="s">
        <v>243</v>
      </c>
      <c r="P48" s="239">
        <f>P28</f>
        <v>0</v>
      </c>
      <c r="Q48" s="238" t="s">
        <v>243</v>
      </c>
      <c r="R48" s="238" t="s">
        <v>243</v>
      </c>
      <c r="S48" s="238" t="s">
        <v>243</v>
      </c>
      <c r="T48" s="239">
        <f>T28</f>
        <v>0</v>
      </c>
      <c r="U48" s="238" t="s">
        <v>243</v>
      </c>
      <c r="V48" s="238" t="s">
        <v>243</v>
      </c>
      <c r="W48" s="238" t="s">
        <v>243</v>
      </c>
      <c r="X48" s="239">
        <f>X39</f>
        <v>0</v>
      </c>
      <c r="Y48" s="238" t="s">
        <v>243</v>
      </c>
      <c r="Z48" s="238" t="s">
        <v>243</v>
      </c>
      <c r="AA48" s="238" t="s">
        <v>243</v>
      </c>
      <c r="AB48" s="238">
        <f>X48+T48+P48+L48+H48+G48</f>
        <v>25.536031999999999</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9">
        <v>0</v>
      </c>
      <c r="Q49" s="238" t="s">
        <v>243</v>
      </c>
      <c r="R49" s="238" t="s">
        <v>243</v>
      </c>
      <c r="S49" s="238" t="s">
        <v>243</v>
      </c>
      <c r="T49" s="239">
        <v>0</v>
      </c>
      <c r="U49" s="238" t="s">
        <v>243</v>
      </c>
      <c r="V49" s="238" t="s">
        <v>243</v>
      </c>
      <c r="W49" s="238" t="s">
        <v>243</v>
      </c>
      <c r="X49" s="239">
        <v>0</v>
      </c>
      <c r="Y49" s="238" t="s">
        <v>243</v>
      </c>
      <c r="Z49" s="238" t="s">
        <v>243</v>
      </c>
      <c r="AA49" s="238" t="s">
        <v>243</v>
      </c>
      <c r="AB49" s="238">
        <f t="shared" si="2"/>
        <v>0</v>
      </c>
      <c r="AC49" s="238" t="s">
        <v>243</v>
      </c>
    </row>
    <row r="50" spans="1:29" ht="16.5">
      <c r="A50" s="147" t="s">
        <v>304</v>
      </c>
      <c r="B50" s="150" t="s">
        <v>305</v>
      </c>
      <c r="C50" s="238">
        <v>0.25</v>
      </c>
      <c r="D50" s="238" t="s">
        <v>243</v>
      </c>
      <c r="E50" s="238">
        <v>0.25</v>
      </c>
      <c r="F50" s="238">
        <v>0.25</v>
      </c>
      <c r="G50" s="238">
        <v>0</v>
      </c>
      <c r="H50" s="239">
        <v>0</v>
      </c>
      <c r="I50" s="238" t="s">
        <v>243</v>
      </c>
      <c r="J50" s="238" t="s">
        <v>243</v>
      </c>
      <c r="K50" s="238" t="s">
        <v>243</v>
      </c>
      <c r="L50" s="239">
        <v>0</v>
      </c>
      <c r="M50" s="238" t="s">
        <v>243</v>
      </c>
      <c r="N50" s="238" t="s">
        <v>243</v>
      </c>
      <c r="O50" s="238" t="s">
        <v>243</v>
      </c>
      <c r="P50" s="239">
        <v>0.25</v>
      </c>
      <c r="Q50" s="238" t="s">
        <v>243</v>
      </c>
      <c r="R50" s="238" t="s">
        <v>243</v>
      </c>
      <c r="S50" s="238" t="s">
        <v>243</v>
      </c>
      <c r="T50" s="239">
        <v>0</v>
      </c>
      <c r="U50" s="238" t="s">
        <v>243</v>
      </c>
      <c r="V50" s="238" t="s">
        <v>243</v>
      </c>
      <c r="W50" s="238" t="s">
        <v>243</v>
      </c>
      <c r="X50" s="239">
        <v>0</v>
      </c>
      <c r="Y50" s="238" t="s">
        <v>243</v>
      </c>
      <c r="Z50" s="238" t="s">
        <v>243</v>
      </c>
      <c r="AA50" s="238" t="s">
        <v>243</v>
      </c>
      <c r="AB50" s="238">
        <f t="shared" si="2"/>
        <v>0.25</v>
      </c>
      <c r="AC50" s="238" t="s">
        <v>243</v>
      </c>
    </row>
    <row r="51" spans="1:29" ht="16.5">
      <c r="A51" s="147" t="s">
        <v>306</v>
      </c>
      <c r="B51" s="150" t="s">
        <v>307</v>
      </c>
      <c r="C51" s="238">
        <v>0</v>
      </c>
      <c r="D51" s="238" t="s">
        <v>243</v>
      </c>
      <c r="E51" s="238">
        <f t="shared" ref="E51:F59" si="10">G51</f>
        <v>0</v>
      </c>
      <c r="F51" s="238">
        <f t="shared" si="10"/>
        <v>0</v>
      </c>
      <c r="G51" s="238">
        <v>0</v>
      </c>
      <c r="H51" s="239">
        <v>0</v>
      </c>
      <c r="I51" s="238" t="s">
        <v>243</v>
      </c>
      <c r="J51" s="238" t="s">
        <v>243</v>
      </c>
      <c r="K51" s="238" t="s">
        <v>243</v>
      </c>
      <c r="L51" s="239">
        <v>0</v>
      </c>
      <c r="M51" s="238" t="s">
        <v>243</v>
      </c>
      <c r="N51" s="238" t="s">
        <v>243</v>
      </c>
      <c r="O51" s="238" t="s">
        <v>243</v>
      </c>
      <c r="P51" s="239">
        <v>0</v>
      </c>
      <c r="Q51" s="238" t="s">
        <v>243</v>
      </c>
      <c r="R51" s="238" t="s">
        <v>243</v>
      </c>
      <c r="S51" s="238" t="s">
        <v>243</v>
      </c>
      <c r="T51" s="239">
        <v>0</v>
      </c>
      <c r="U51" s="238" t="s">
        <v>243</v>
      </c>
      <c r="V51" s="238" t="s">
        <v>243</v>
      </c>
      <c r="W51" s="238" t="s">
        <v>243</v>
      </c>
      <c r="X51" s="239">
        <v>0</v>
      </c>
      <c r="Y51" s="238" t="s">
        <v>243</v>
      </c>
      <c r="Z51" s="238" t="s">
        <v>243</v>
      </c>
      <c r="AA51" s="238" t="s">
        <v>243</v>
      </c>
      <c r="AB51" s="238">
        <f t="shared" si="2"/>
        <v>0</v>
      </c>
      <c r="AC51" s="238" t="s">
        <v>243</v>
      </c>
    </row>
    <row r="52" spans="1:29" ht="16.5">
      <c r="A52" s="147" t="s">
        <v>308</v>
      </c>
      <c r="B52" s="150" t="s">
        <v>309</v>
      </c>
      <c r="C52" s="238">
        <v>0</v>
      </c>
      <c r="D52" s="238" t="s">
        <v>243</v>
      </c>
      <c r="E52" s="238">
        <f t="shared" si="10"/>
        <v>0</v>
      </c>
      <c r="F52" s="238">
        <f t="shared" si="10"/>
        <v>0</v>
      </c>
      <c r="G52" s="238">
        <v>0</v>
      </c>
      <c r="H52" s="239">
        <v>0</v>
      </c>
      <c r="I52" s="238" t="s">
        <v>243</v>
      </c>
      <c r="J52" s="238" t="s">
        <v>243</v>
      </c>
      <c r="K52" s="238" t="s">
        <v>243</v>
      </c>
      <c r="L52" s="239">
        <v>0</v>
      </c>
      <c r="M52" s="238" t="s">
        <v>243</v>
      </c>
      <c r="N52" s="238" t="s">
        <v>243</v>
      </c>
      <c r="O52" s="238" t="s">
        <v>243</v>
      </c>
      <c r="P52" s="239">
        <v>0</v>
      </c>
      <c r="Q52" s="238" t="s">
        <v>243</v>
      </c>
      <c r="R52" s="238" t="s">
        <v>243</v>
      </c>
      <c r="S52" s="238" t="s">
        <v>243</v>
      </c>
      <c r="T52" s="239">
        <v>0</v>
      </c>
      <c r="U52" s="238" t="s">
        <v>243</v>
      </c>
      <c r="V52" s="238" t="s">
        <v>243</v>
      </c>
      <c r="W52" s="238" t="s">
        <v>243</v>
      </c>
      <c r="X52" s="239">
        <v>0</v>
      </c>
      <c r="Y52" s="238" t="s">
        <v>243</v>
      </c>
      <c r="Z52" s="238" t="s">
        <v>243</v>
      </c>
      <c r="AA52" s="238" t="s">
        <v>243</v>
      </c>
      <c r="AB52" s="238">
        <f t="shared" si="2"/>
        <v>0</v>
      </c>
      <c r="AC52" s="238" t="s">
        <v>243</v>
      </c>
    </row>
    <row r="53" spans="1:29" ht="16.5">
      <c r="A53" s="147" t="s">
        <v>310</v>
      </c>
      <c r="B53" s="150" t="s">
        <v>509</v>
      </c>
      <c r="C53" s="238">
        <v>0</v>
      </c>
      <c r="D53" s="238" t="s">
        <v>243</v>
      </c>
      <c r="E53" s="238">
        <v>0</v>
      </c>
      <c r="F53" s="238">
        <v>0</v>
      </c>
      <c r="G53" s="238">
        <v>0</v>
      </c>
      <c r="H53" s="238">
        <v>0</v>
      </c>
      <c r="I53" s="238" t="s">
        <v>243</v>
      </c>
      <c r="J53" s="238" t="s">
        <v>243</v>
      </c>
      <c r="K53" s="238" t="s">
        <v>243</v>
      </c>
      <c r="L53" s="239">
        <v>0</v>
      </c>
      <c r="M53" s="238" t="s">
        <v>243</v>
      </c>
      <c r="N53" s="238" t="s">
        <v>243</v>
      </c>
      <c r="O53" s="238" t="s">
        <v>243</v>
      </c>
      <c r="P53" s="239">
        <v>0</v>
      </c>
      <c r="Q53" s="238" t="s">
        <v>243</v>
      </c>
      <c r="R53" s="238" t="s">
        <v>243</v>
      </c>
      <c r="S53" s="238" t="s">
        <v>243</v>
      </c>
      <c r="T53" s="239">
        <v>0</v>
      </c>
      <c r="U53" s="238" t="s">
        <v>243</v>
      </c>
      <c r="V53" s="238" t="s">
        <v>243</v>
      </c>
      <c r="W53" s="238" t="s">
        <v>243</v>
      </c>
      <c r="X53" s="239">
        <v>0</v>
      </c>
      <c r="Y53" s="238" t="s">
        <v>243</v>
      </c>
      <c r="Z53" s="238" t="s">
        <v>243</v>
      </c>
      <c r="AA53" s="238" t="s">
        <v>243</v>
      </c>
      <c r="AB53" s="238">
        <f t="shared" si="2"/>
        <v>0</v>
      </c>
      <c r="AC53" s="238" t="s">
        <v>243</v>
      </c>
    </row>
    <row r="54" spans="1:29" ht="33">
      <c r="A54" s="145" t="s">
        <v>15</v>
      </c>
      <c r="B54" s="153" t="s">
        <v>311</v>
      </c>
      <c r="C54" s="238">
        <v>0</v>
      </c>
      <c r="D54" s="238" t="s">
        <v>243</v>
      </c>
      <c r="E54" s="238">
        <v>0</v>
      </c>
      <c r="F54" s="238">
        <f t="shared" si="1"/>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v>0</v>
      </c>
      <c r="E55" s="238">
        <v>0</v>
      </c>
      <c r="F55" s="238">
        <v>0</v>
      </c>
      <c r="G55" s="238">
        <v>0</v>
      </c>
      <c r="H55" s="239">
        <v>0</v>
      </c>
      <c r="I55" s="239">
        <v>0</v>
      </c>
      <c r="J55" s="239">
        <v>0</v>
      </c>
      <c r="K55" s="239">
        <v>0</v>
      </c>
      <c r="L55" s="239">
        <v>0</v>
      </c>
      <c r="M55" s="239">
        <v>0</v>
      </c>
      <c r="N55" s="239">
        <v>0</v>
      </c>
      <c r="O55" s="239">
        <v>0</v>
      </c>
      <c r="P55" s="239">
        <v>0</v>
      </c>
      <c r="Q55" s="239">
        <v>0</v>
      </c>
      <c r="R55" s="239">
        <v>0</v>
      </c>
      <c r="S55" s="239">
        <v>0</v>
      </c>
      <c r="T55" s="239">
        <v>0</v>
      </c>
      <c r="U55" s="239">
        <v>0</v>
      </c>
      <c r="V55" s="239">
        <v>0</v>
      </c>
      <c r="W55" s="239">
        <v>0</v>
      </c>
      <c r="X55" s="239">
        <v>0</v>
      </c>
      <c r="Y55" s="239">
        <v>0</v>
      </c>
      <c r="Z55" s="239">
        <v>0</v>
      </c>
      <c r="AA55" s="239">
        <v>0</v>
      </c>
      <c r="AB55" s="238">
        <v>0</v>
      </c>
      <c r="AC55" s="238" t="s">
        <v>243</v>
      </c>
    </row>
    <row r="56" spans="1:29" ht="16.5">
      <c r="A56" s="147" t="s">
        <v>313</v>
      </c>
      <c r="B56" s="154" t="s">
        <v>292</v>
      </c>
      <c r="C56" s="238">
        <v>0</v>
      </c>
      <c r="D56" s="238" t="s">
        <v>243</v>
      </c>
      <c r="E56" s="238">
        <v>0</v>
      </c>
      <c r="F56" s="238">
        <f t="shared" ref="F56" si="11">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 t="shared" ref="AB56:AB59" si="12">X56+T56+P56+L56+H56+G56</f>
        <v>0</v>
      </c>
      <c r="AC56" s="238" t="s">
        <v>243</v>
      </c>
    </row>
    <row r="57" spans="1:29" ht="16.5">
      <c r="A57" s="147" t="s">
        <v>314</v>
      </c>
      <c r="B57" s="154" t="s">
        <v>280</v>
      </c>
      <c r="C57" s="238">
        <v>0.25</v>
      </c>
      <c r="D57" s="238" t="s">
        <v>243</v>
      </c>
      <c r="E57" s="238">
        <v>0.25</v>
      </c>
      <c r="F57" s="238">
        <v>0.25</v>
      </c>
      <c r="G57" s="238">
        <v>0</v>
      </c>
      <c r="H57" s="239">
        <v>0</v>
      </c>
      <c r="I57" s="238" t="s">
        <v>243</v>
      </c>
      <c r="J57" s="238" t="s">
        <v>243</v>
      </c>
      <c r="K57" s="238" t="s">
        <v>243</v>
      </c>
      <c r="L57" s="239">
        <v>0</v>
      </c>
      <c r="M57" s="238" t="s">
        <v>243</v>
      </c>
      <c r="N57" s="238" t="s">
        <v>243</v>
      </c>
      <c r="O57" s="238" t="s">
        <v>243</v>
      </c>
      <c r="P57" s="239">
        <v>0.25</v>
      </c>
      <c r="Q57" s="238" t="s">
        <v>243</v>
      </c>
      <c r="R57" s="238" t="s">
        <v>243</v>
      </c>
      <c r="S57" s="238" t="s">
        <v>243</v>
      </c>
      <c r="T57" s="239">
        <v>0</v>
      </c>
      <c r="U57" s="238" t="s">
        <v>243</v>
      </c>
      <c r="V57" s="238" t="s">
        <v>243</v>
      </c>
      <c r="W57" s="238" t="s">
        <v>243</v>
      </c>
      <c r="X57" s="239">
        <v>0</v>
      </c>
      <c r="Y57" s="238" t="s">
        <v>243</v>
      </c>
      <c r="Z57" s="238" t="s">
        <v>243</v>
      </c>
      <c r="AA57" s="238" t="s">
        <v>243</v>
      </c>
      <c r="AB57" s="238">
        <f t="shared" si="12"/>
        <v>0.25</v>
      </c>
      <c r="AC57" s="238" t="s">
        <v>243</v>
      </c>
    </row>
    <row r="58" spans="1:29" ht="16.5">
      <c r="A58" s="147" t="s">
        <v>315</v>
      </c>
      <c r="B58" s="154" t="s">
        <v>282</v>
      </c>
      <c r="C58" s="238">
        <v>0</v>
      </c>
      <c r="D58" s="238" t="s">
        <v>243</v>
      </c>
      <c r="E58" s="238">
        <f t="shared" si="10"/>
        <v>0</v>
      </c>
      <c r="F58" s="238">
        <f t="shared" si="10"/>
        <v>0</v>
      </c>
      <c r="G58" s="238">
        <v>0</v>
      </c>
      <c r="H58" s="239">
        <v>0</v>
      </c>
      <c r="I58" s="238" t="s">
        <v>243</v>
      </c>
      <c r="J58" s="238" t="s">
        <v>243</v>
      </c>
      <c r="K58" s="238" t="s">
        <v>243</v>
      </c>
      <c r="L58" s="239">
        <v>0</v>
      </c>
      <c r="M58" s="238" t="s">
        <v>243</v>
      </c>
      <c r="N58" s="238" t="s">
        <v>243</v>
      </c>
      <c r="O58" s="238" t="s">
        <v>243</v>
      </c>
      <c r="P58" s="239">
        <v>0</v>
      </c>
      <c r="Q58" s="238" t="s">
        <v>243</v>
      </c>
      <c r="R58" s="238" t="s">
        <v>243</v>
      </c>
      <c r="S58" s="238" t="s">
        <v>243</v>
      </c>
      <c r="T58" s="239">
        <v>0</v>
      </c>
      <c r="U58" s="238" t="s">
        <v>243</v>
      </c>
      <c r="V58" s="238" t="s">
        <v>243</v>
      </c>
      <c r="W58" s="238" t="s">
        <v>243</v>
      </c>
      <c r="X58" s="239">
        <v>0</v>
      </c>
      <c r="Y58" s="238" t="s">
        <v>243</v>
      </c>
      <c r="Z58" s="238" t="s">
        <v>243</v>
      </c>
      <c r="AA58" s="238" t="s">
        <v>243</v>
      </c>
      <c r="AB58" s="238">
        <f t="shared" si="12"/>
        <v>0</v>
      </c>
      <c r="AC58" s="238" t="s">
        <v>243</v>
      </c>
    </row>
    <row r="59" spans="1:29" ht="16.5">
      <c r="A59" s="147" t="s">
        <v>316</v>
      </c>
      <c r="B59" s="154" t="s">
        <v>317</v>
      </c>
      <c r="C59" s="238">
        <v>0</v>
      </c>
      <c r="D59" s="238" t="s">
        <v>243</v>
      </c>
      <c r="E59" s="238">
        <f t="shared" si="10"/>
        <v>0</v>
      </c>
      <c r="F59" s="238">
        <f t="shared" si="10"/>
        <v>0</v>
      </c>
      <c r="G59" s="238">
        <v>0</v>
      </c>
      <c r="H59" s="239">
        <v>0</v>
      </c>
      <c r="I59" s="238" t="s">
        <v>243</v>
      </c>
      <c r="J59" s="238" t="s">
        <v>243</v>
      </c>
      <c r="K59" s="238" t="s">
        <v>243</v>
      </c>
      <c r="L59" s="239">
        <v>0</v>
      </c>
      <c r="M59" s="238" t="s">
        <v>243</v>
      </c>
      <c r="N59" s="238" t="s">
        <v>243</v>
      </c>
      <c r="O59" s="238" t="s">
        <v>243</v>
      </c>
      <c r="P59" s="239">
        <v>0</v>
      </c>
      <c r="Q59" s="238" t="s">
        <v>243</v>
      </c>
      <c r="R59" s="238" t="s">
        <v>243</v>
      </c>
      <c r="S59" s="238" t="s">
        <v>243</v>
      </c>
      <c r="T59" s="239">
        <v>0</v>
      </c>
      <c r="U59" s="238" t="s">
        <v>243</v>
      </c>
      <c r="V59" s="238" t="s">
        <v>243</v>
      </c>
      <c r="W59" s="238" t="s">
        <v>243</v>
      </c>
      <c r="X59" s="239">
        <v>0</v>
      </c>
      <c r="Y59" s="238" t="s">
        <v>243</v>
      </c>
      <c r="Z59" s="238" t="s">
        <v>243</v>
      </c>
      <c r="AA59" s="238" t="s">
        <v>243</v>
      </c>
      <c r="AB59" s="238">
        <f t="shared" si="12"/>
        <v>0</v>
      </c>
      <c r="AC59" s="238" t="s">
        <v>243</v>
      </c>
    </row>
    <row r="60" spans="1:29" ht="16.5">
      <c r="A60" s="147" t="s">
        <v>318</v>
      </c>
      <c r="B60" s="150" t="s">
        <v>509</v>
      </c>
      <c r="C60" s="238">
        <v>0</v>
      </c>
      <c r="D60" s="238" t="s">
        <v>243</v>
      </c>
      <c r="E60" s="238">
        <v>0</v>
      </c>
      <c r="F60" s="238">
        <v>0</v>
      </c>
      <c r="G60" s="238">
        <v>0</v>
      </c>
      <c r="H60" s="238">
        <v>0</v>
      </c>
      <c r="I60" s="152" t="s">
        <v>243</v>
      </c>
      <c r="J60" s="152" t="s">
        <v>243</v>
      </c>
      <c r="K60" s="152" t="s">
        <v>243</v>
      </c>
      <c r="L60" s="151">
        <v>0</v>
      </c>
      <c r="M60" s="152" t="s">
        <v>243</v>
      </c>
      <c r="N60" s="152" t="s">
        <v>243</v>
      </c>
      <c r="O60" s="152" t="s">
        <v>243</v>
      </c>
      <c r="P60" s="151">
        <v>0</v>
      </c>
      <c r="Q60" s="152" t="s">
        <v>243</v>
      </c>
      <c r="R60" s="152" t="s">
        <v>243</v>
      </c>
      <c r="S60" s="152" t="s">
        <v>243</v>
      </c>
      <c r="T60" s="151">
        <v>0</v>
      </c>
      <c r="U60" s="152" t="s">
        <v>243</v>
      </c>
      <c r="V60" s="152" t="s">
        <v>243</v>
      </c>
      <c r="W60" s="152" t="s">
        <v>243</v>
      </c>
      <c r="X60" s="151">
        <v>0</v>
      </c>
      <c r="Y60" s="152" t="s">
        <v>243</v>
      </c>
      <c r="Z60" s="152" t="s">
        <v>243</v>
      </c>
      <c r="AA60" s="152" t="s">
        <v>243</v>
      </c>
      <c r="AB60" s="152">
        <f t="shared" ref="AB60" si="13">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26"/>
      <c r="C62" s="326"/>
      <c r="D62" s="326"/>
      <c r="E62" s="326"/>
      <c r="F62" s="326"/>
      <c r="G62" s="326"/>
      <c r="H62" s="326"/>
      <c r="I62" s="326"/>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28"/>
      <c r="C64" s="328"/>
      <c r="D64" s="328"/>
      <c r="E64" s="328"/>
      <c r="F64" s="328"/>
      <c r="G64" s="328"/>
      <c r="H64" s="328"/>
      <c r="I64" s="328"/>
      <c r="J64" s="226"/>
      <c r="K64" s="226"/>
    </row>
    <row r="66" spans="2:22" ht="36.75" customHeight="1">
      <c r="B66" s="326"/>
      <c r="C66" s="326"/>
      <c r="D66" s="326"/>
      <c r="E66" s="326"/>
      <c r="F66" s="326"/>
      <c r="G66" s="326"/>
      <c r="H66" s="326"/>
      <c r="I66" s="326"/>
      <c r="J66" s="227"/>
      <c r="K66" s="227"/>
    </row>
    <row r="67" spans="2:22">
      <c r="B67" s="39"/>
      <c r="C67" s="39"/>
      <c r="D67" s="39"/>
      <c r="E67" s="39"/>
      <c r="F67" s="39"/>
      <c r="N67" s="158"/>
      <c r="V67" s="158"/>
    </row>
    <row r="68" spans="2:22" ht="51" customHeight="1">
      <c r="B68" s="326"/>
      <c r="C68" s="326"/>
      <c r="D68" s="326"/>
      <c r="E68" s="326"/>
      <c r="F68" s="326"/>
      <c r="G68" s="326"/>
      <c r="H68" s="326"/>
      <c r="I68" s="326"/>
      <c r="J68" s="227"/>
      <c r="K68" s="227"/>
      <c r="N68" s="158"/>
      <c r="V68" s="158"/>
    </row>
    <row r="69" spans="2:22" ht="32.25" customHeight="1">
      <c r="B69" s="328"/>
      <c r="C69" s="328"/>
      <c r="D69" s="328"/>
      <c r="E69" s="328"/>
      <c r="F69" s="328"/>
      <c r="G69" s="328"/>
      <c r="H69" s="328"/>
      <c r="I69" s="328"/>
      <c r="J69" s="226"/>
      <c r="K69" s="226"/>
    </row>
    <row r="70" spans="2:22" ht="51.75" customHeight="1">
      <c r="B70" s="326"/>
      <c r="C70" s="326"/>
      <c r="D70" s="326"/>
      <c r="E70" s="326"/>
      <c r="F70" s="326"/>
      <c r="G70" s="326"/>
      <c r="H70" s="326"/>
      <c r="I70" s="326"/>
      <c r="J70" s="227"/>
      <c r="K70" s="227"/>
    </row>
    <row r="71" spans="2:22" ht="21.75" customHeight="1">
      <c r="B71" s="329"/>
      <c r="C71" s="329"/>
      <c r="D71" s="329"/>
      <c r="E71" s="329"/>
      <c r="F71" s="329"/>
      <c r="G71" s="329"/>
      <c r="H71" s="329"/>
      <c r="I71" s="329"/>
      <c r="J71" s="228"/>
      <c r="K71" s="228"/>
      <c r="L71" s="159"/>
      <c r="M71" s="159"/>
      <c r="T71" s="159"/>
      <c r="U71" s="159"/>
    </row>
    <row r="72" spans="2:22" ht="23.25" customHeight="1">
      <c r="B72" s="159"/>
      <c r="C72" s="159"/>
      <c r="D72" s="159"/>
      <c r="E72" s="159"/>
      <c r="F72" s="159"/>
    </row>
    <row r="73" spans="2:22" ht="18.75" customHeight="1">
      <c r="B73" s="327"/>
      <c r="C73" s="327"/>
      <c r="D73" s="327"/>
      <c r="E73" s="327"/>
      <c r="F73" s="327"/>
      <c r="G73" s="327"/>
      <c r="H73" s="327"/>
      <c r="I73" s="327"/>
      <c r="J73" s="225"/>
      <c r="K73" s="225"/>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U21:W25 U27:W30 G21:G25 X21:X23 T21:T23 P21:P23 L21:L23 H21:H23 H28:H30 L28:L30 P28:P30 T28:T30 X28:X30 P46 G48:G60 G27:G46 I21:K25 I27:K30 C20:AC20 C26:AC26 J20:K30 I56:K60 I32:K38 I40:K46 I48:K54 M20:O30 M56:O60 M32:O38 M40:O46 M48:O54 Q20:S30 Q56:S60 Q32:S38 Q40:S46 Q48:S54 U20:U30 W20:W30 U56:W60 U32:W38 U40:W46 U48:W54 Y20:AA30 Y56:AA60 Y32:AA38 Y40:AA46 Y48:AA54 C20:F60 C46:G46 C53:G53 C60:G60">
    <cfRule type="containsText" dxfId="61" priority="76" operator="containsText" text="х!">
      <formula>NOT(ISERROR(SEARCH("х!",C18)))</formula>
    </cfRule>
  </conditionalFormatting>
  <conditionalFormatting sqref="AC21:AC60">
    <cfRule type="containsText" dxfId="60" priority="75" operator="containsText" text="х!">
      <formula>NOT(ISERROR(SEARCH("х!",AC21)))</formula>
    </cfRule>
  </conditionalFormatting>
  <conditionalFormatting sqref="U21:W25 U27:W30 G21:G25 X21:X23 T21:T23 P21:P23 L21:L23 H21:H23 H28:H30 L28:L30 P28:P30 T28:T30 X28:X30 P46 G48:G60 G27:G46 I21:K25 I27:K30 AC20:AC60 C20:AC20 C26:AC26 J20:K30 I56:K60 I32:K38 I40:K46 I48:K54 M20:O30 M56:O60 M32:O38 M40:O46 M48:O54 Q20:S30 Q56:S60 Q32:S38 Q40:S46 Q48:S54 U20:U30 W20:W30 U56:W60 U32:W38 U40:W46 U48:W54 Y20:AA30 Y56:AA60 Y32:AA38 Y40:AA46 Y48:AA54 C20:F60 C46:G46 C53:G53 C60:G60">
    <cfRule type="containsBlanks" dxfId="59" priority="74">
      <formula>LEN(TRIM(C20))=0</formula>
    </cfRule>
  </conditionalFormatting>
  <conditionalFormatting sqref="AB20:AB60">
    <cfRule type="containsText" dxfId="58" priority="59" operator="containsText" text="х!">
      <formula>NOT(ISERROR(SEARCH("х!",AB20)))</formula>
    </cfRule>
  </conditionalFormatting>
  <conditionalFormatting sqref="AB20:AB60">
    <cfRule type="containsBlanks" dxfId="57" priority="58">
      <formula>LEN(TRIM(AB20))=0</formula>
    </cfRule>
  </conditionalFormatting>
  <conditionalFormatting sqref="AC25">
    <cfRule type="containsText" dxfId="56" priority="57" operator="containsText" text="х!">
      <formula>NOT(ISERROR(SEARCH("х!",AC25)))</formula>
    </cfRule>
  </conditionalFormatting>
  <conditionalFormatting sqref="AC26">
    <cfRule type="containsText" dxfId="55" priority="56" operator="containsText" text="х!">
      <formula>NOT(ISERROR(SEARCH("х!",AC26)))</formula>
    </cfRule>
  </conditionalFormatting>
  <conditionalFormatting sqref="AC27:AC60">
    <cfRule type="containsText" dxfId="54" priority="55" operator="containsText" text="х!">
      <formula>NOT(ISERROR(SEARCH("х!",AC27)))</formula>
    </cfRule>
  </conditionalFormatting>
  <conditionalFormatting sqref="AC26">
    <cfRule type="containsText" dxfId="53" priority="54" operator="containsText" text="х!">
      <formula>NOT(ISERROR(SEARCH("х!",AC26)))</formula>
    </cfRule>
  </conditionalFormatting>
  <conditionalFormatting sqref="AC27:AC60">
    <cfRule type="containsText" dxfId="52" priority="53" operator="containsText" text="х!">
      <formula>NOT(ISERROR(SEARCH("х!",AC27)))</formula>
    </cfRule>
  </conditionalFormatting>
  <conditionalFormatting sqref="AC25">
    <cfRule type="containsText" dxfId="51" priority="52" operator="containsText" text="х!">
      <formula>NOT(ISERROR(SEARCH("х!",AC25)))</formula>
    </cfRule>
  </conditionalFormatting>
  <conditionalFormatting sqref="AC26">
    <cfRule type="containsText" dxfId="50" priority="51" operator="containsText" text="х!">
      <formula>NOT(ISERROR(SEARCH("х!",AC26)))</formula>
    </cfRule>
  </conditionalFormatting>
  <conditionalFormatting sqref="AC27:AC60">
    <cfRule type="containsText" dxfId="49" priority="50" operator="containsText" text="х!">
      <formula>NOT(ISERROR(SEARCH("х!",AC27)))</formula>
    </cfRule>
  </conditionalFormatting>
  <conditionalFormatting sqref="AC25">
    <cfRule type="containsText" dxfId="48" priority="49" operator="containsText" text="х!">
      <formula>NOT(ISERROR(SEARCH("х!",AC25)))</formula>
    </cfRule>
  </conditionalFormatting>
  <conditionalFormatting sqref="AC26">
    <cfRule type="containsText" dxfId="47" priority="48" operator="containsText" text="х!">
      <formula>NOT(ISERROR(SEARCH("х!",AC26)))</formula>
    </cfRule>
  </conditionalFormatting>
  <conditionalFormatting sqref="AC27:AC60">
    <cfRule type="containsText" dxfId="46" priority="47" operator="containsText" text="х!">
      <formula>NOT(ISERROR(SEARCH("х!",AC27)))</formula>
    </cfRule>
  </conditionalFormatting>
  <conditionalFormatting sqref="AC25">
    <cfRule type="containsText" dxfId="45" priority="46" operator="containsText" text="х!">
      <formula>NOT(ISERROR(SEARCH("х!",AC25)))</formula>
    </cfRule>
  </conditionalFormatting>
  <conditionalFormatting sqref="AC26">
    <cfRule type="containsText" dxfId="44" priority="45" operator="containsText" text="х!">
      <formula>NOT(ISERROR(SEARCH("х!",AC26)))</formula>
    </cfRule>
  </conditionalFormatting>
  <conditionalFormatting sqref="AC27:AC60">
    <cfRule type="containsText" dxfId="43" priority="44" operator="containsText" text="х!">
      <formula>NOT(ISERROR(SEARCH("х!",AC27)))</formula>
    </cfRule>
  </conditionalFormatting>
  <conditionalFormatting sqref="AC25">
    <cfRule type="containsText" dxfId="42" priority="43" operator="containsText" text="х!">
      <formula>NOT(ISERROR(SEARCH("х!",AC25)))</formula>
    </cfRule>
  </conditionalFormatting>
  <conditionalFormatting sqref="AC26">
    <cfRule type="containsText" dxfId="41" priority="42" operator="containsText" text="х!">
      <formula>NOT(ISERROR(SEARCH("х!",AC26)))</formula>
    </cfRule>
  </conditionalFormatting>
  <conditionalFormatting sqref="AC27:AC60">
    <cfRule type="containsText" dxfId="40" priority="41" operator="containsText" text="х!">
      <formula>NOT(ISERROR(SEARCH("х!",AC27)))</formula>
    </cfRule>
  </conditionalFormatting>
  <conditionalFormatting sqref="AC25">
    <cfRule type="containsText" dxfId="39" priority="40" operator="containsText" text="х!">
      <formula>NOT(ISERROR(SEARCH("х!",AC25)))</formula>
    </cfRule>
  </conditionalFormatting>
  <conditionalFormatting sqref="AC25">
    <cfRule type="containsText" dxfId="38" priority="39" operator="containsText" text="х!">
      <formula>NOT(ISERROR(SEARCH("х!",AC25)))</formula>
    </cfRule>
  </conditionalFormatting>
  <conditionalFormatting sqref="AC26">
    <cfRule type="containsText" dxfId="37" priority="38" operator="containsText" text="х!">
      <formula>NOT(ISERROR(SEARCH("х!",AC26)))</formula>
    </cfRule>
  </conditionalFormatting>
  <conditionalFormatting sqref="AC27:AC60">
    <cfRule type="containsText" dxfId="36" priority="37" operator="containsText" text="х!">
      <formula>NOT(ISERROR(SEARCH("х!",AC27)))</formula>
    </cfRule>
  </conditionalFormatting>
  <conditionalFormatting sqref="AC27:AC60">
    <cfRule type="containsText" dxfId="35" priority="36" operator="containsText" text="х!">
      <formula>NOT(ISERROR(SEARCH("х!",AC27)))</formula>
    </cfRule>
  </conditionalFormatting>
  <conditionalFormatting sqref="AC27:AC60">
    <cfRule type="containsText" dxfId="34" priority="35" operator="containsText" text="х!">
      <formula>NOT(ISERROR(SEARCH("х!",AC27)))</formula>
    </cfRule>
  </conditionalFormatting>
  <conditionalFormatting sqref="AC27:AC60">
    <cfRule type="containsText" dxfId="33" priority="34" operator="containsText" text="х!">
      <formula>NOT(ISERROR(SEARCH("х!",AC27)))</formula>
    </cfRule>
  </conditionalFormatting>
  <conditionalFormatting sqref="AC27:AC60">
    <cfRule type="containsText" dxfId="32" priority="33" operator="containsText" text="х!">
      <formula>NOT(ISERROR(SEARCH("х!",AC27)))</formula>
    </cfRule>
  </conditionalFormatting>
  <conditionalFormatting sqref="AC27:AC60">
    <cfRule type="containsText" dxfId="31" priority="32" operator="containsText" text="х!">
      <formula>NOT(ISERROR(SEARCH("х!",AC27)))</formula>
    </cfRule>
  </conditionalFormatting>
  <conditionalFormatting sqref="AC27:AC60">
    <cfRule type="containsText" dxfId="30" priority="31" operator="containsText" text="х!">
      <formula>NOT(ISERROR(SEARCH("х!",AC27)))</formula>
    </cfRule>
  </conditionalFormatting>
  <conditionalFormatting sqref="AC25">
    <cfRule type="containsText" dxfId="29" priority="30" operator="containsText" text="х!">
      <formula>NOT(ISERROR(SEARCH("х!",AC25)))</formula>
    </cfRule>
  </conditionalFormatting>
  <conditionalFormatting sqref="AC26">
    <cfRule type="containsText" dxfId="28" priority="29" operator="containsText" text="х!">
      <formula>NOT(ISERROR(SEARCH("х!",AC26)))</formula>
    </cfRule>
  </conditionalFormatting>
  <conditionalFormatting sqref="AC27:AC60">
    <cfRule type="containsText" dxfId="27" priority="28" operator="containsText" text="х!">
      <formula>NOT(ISERROR(SEARCH("х!",AC27)))</formula>
    </cfRule>
  </conditionalFormatting>
  <conditionalFormatting sqref="AC25">
    <cfRule type="containsText" dxfId="26" priority="27" operator="containsText" text="х!">
      <formula>NOT(ISERROR(SEARCH("х!",AC25)))</formula>
    </cfRule>
  </conditionalFormatting>
  <conditionalFormatting sqref="AC25">
    <cfRule type="containsText" dxfId="25" priority="26" operator="containsText" text="х!">
      <formula>NOT(ISERROR(SEARCH("х!",AC25)))</formula>
    </cfRule>
  </conditionalFormatting>
  <conditionalFormatting sqref="AC25">
    <cfRule type="containsText" dxfId="24" priority="25" operator="containsText" text="х!">
      <formula>NOT(ISERROR(SEARCH("х!",AC25)))</formula>
    </cfRule>
  </conditionalFormatting>
  <conditionalFormatting sqref="AC25">
    <cfRule type="containsText" dxfId="23" priority="24" operator="containsText" text="х!">
      <formula>NOT(ISERROR(SEARCH("х!",AC25)))</formula>
    </cfRule>
  </conditionalFormatting>
  <conditionalFormatting sqref="AC26">
    <cfRule type="containsText" dxfId="22" priority="23" operator="containsText" text="х!">
      <formula>NOT(ISERROR(SEARCH("х!",AC26)))</formula>
    </cfRule>
  </conditionalFormatting>
  <conditionalFormatting sqref="AC26:AC60">
    <cfRule type="containsText" dxfId="21" priority="22" operator="containsText" text="х!">
      <formula>NOT(ISERROR(SEARCH("х!",AC26)))</formula>
    </cfRule>
  </conditionalFormatting>
  <conditionalFormatting sqref="AC25">
    <cfRule type="containsText" dxfId="20" priority="21" operator="containsText" text="х!">
      <formula>NOT(ISERROR(SEARCH("х!",AC25)))</formula>
    </cfRule>
  </conditionalFormatting>
  <conditionalFormatting sqref="AC26">
    <cfRule type="containsText" dxfId="19" priority="20" operator="containsText" text="х!">
      <formula>NOT(ISERROR(SEARCH("х!",AC26)))</formula>
    </cfRule>
  </conditionalFormatting>
  <conditionalFormatting sqref="AC27:AC60">
    <cfRule type="containsText" dxfId="18" priority="19" operator="containsText" text="х!">
      <formula>NOT(ISERROR(SEARCH("х!",AC27)))</formula>
    </cfRule>
  </conditionalFormatting>
  <conditionalFormatting sqref="AC25">
    <cfRule type="containsText" dxfId="17" priority="18" operator="containsText" text="х!">
      <formula>NOT(ISERROR(SEARCH("х!",AC25)))</formula>
    </cfRule>
  </conditionalFormatting>
  <conditionalFormatting sqref="AC26">
    <cfRule type="containsText" dxfId="16" priority="17" operator="containsText" text="х!">
      <formula>NOT(ISERROR(SEARCH("х!",AC26)))</formula>
    </cfRule>
  </conditionalFormatting>
  <conditionalFormatting sqref="AC27:AC60">
    <cfRule type="containsText" dxfId="15" priority="16" operator="containsText" text="х!">
      <formula>NOT(ISERROR(SEARCH("х!",AC27)))</formula>
    </cfRule>
  </conditionalFormatting>
  <conditionalFormatting sqref="AC25">
    <cfRule type="containsText" dxfId="14" priority="15" operator="containsText" text="х!">
      <formula>NOT(ISERROR(SEARCH("х!",AC25)))</formula>
    </cfRule>
  </conditionalFormatting>
  <conditionalFormatting sqref="AC26">
    <cfRule type="containsText" dxfId="13" priority="14" operator="containsText" text="х!">
      <formula>NOT(ISERROR(SEARCH("х!",AC26)))</formula>
    </cfRule>
  </conditionalFormatting>
  <conditionalFormatting sqref="AC25">
    <cfRule type="containsText" dxfId="12" priority="13" operator="containsText" text="х!">
      <formula>NOT(ISERROR(SEARCH("х!",AC25)))</formula>
    </cfRule>
  </conditionalFormatting>
  <conditionalFormatting sqref="AC25">
    <cfRule type="containsText" dxfId="11" priority="12" operator="containsText" text="х!">
      <formula>NOT(ISERROR(SEARCH("х!",AC25)))</formula>
    </cfRule>
  </conditionalFormatting>
  <conditionalFormatting sqref="AC26">
    <cfRule type="containsText" dxfId="10" priority="11" operator="containsText" text="х!">
      <formula>NOT(ISERROR(SEARCH("х!",AC26)))</formula>
    </cfRule>
  </conditionalFormatting>
  <conditionalFormatting sqref="AC27:AC60">
    <cfRule type="containsText" dxfId="9" priority="10" operator="containsText" text="х!">
      <formula>NOT(ISERROR(SEARCH("х!",AC27)))</formula>
    </cfRule>
  </conditionalFormatting>
  <conditionalFormatting sqref="AC48">
    <cfRule type="containsText" dxfId="8" priority="9" operator="containsText" text="х!">
      <formula>NOT(ISERROR(SEARCH("х!",AC48)))</formula>
    </cfRule>
  </conditionalFormatting>
  <conditionalFormatting sqref="H38">
    <cfRule type="containsText" dxfId="7" priority="8" operator="containsText" text="х!">
      <formula>NOT(ISERROR(SEARCH("х!",H38)))</formula>
    </cfRule>
  </conditionalFormatting>
  <conditionalFormatting sqref="H38">
    <cfRule type="containsBlanks" dxfId="6" priority="7">
      <formula>LEN(TRIM(H38))=0</formula>
    </cfRule>
  </conditionalFormatting>
  <conditionalFormatting sqref="H46">
    <cfRule type="containsText" dxfId="5" priority="6" operator="containsText" text="х!">
      <formula>NOT(ISERROR(SEARCH("х!",H46)))</formula>
    </cfRule>
  </conditionalFormatting>
  <conditionalFormatting sqref="H46">
    <cfRule type="containsBlanks" dxfId="4" priority="5">
      <formula>LEN(TRIM(H46))=0</formula>
    </cfRule>
  </conditionalFormatting>
  <conditionalFormatting sqref="H53">
    <cfRule type="containsText" dxfId="3" priority="4" operator="containsText" text="х!">
      <formula>NOT(ISERROR(SEARCH("х!",H53)))</formula>
    </cfRule>
  </conditionalFormatting>
  <conditionalFormatting sqref="H53">
    <cfRule type="containsBlanks" dxfId="2" priority="3">
      <formula>LEN(TRIM(H53))=0</formula>
    </cfRule>
  </conditionalFormatting>
  <conditionalFormatting sqref="H60">
    <cfRule type="containsText" dxfId="1" priority="2" operator="containsText" text="х!">
      <formula>NOT(ISERROR(SEARCH("х!",H60)))</formula>
    </cfRule>
  </conditionalFormatting>
  <conditionalFormatting sqref="H60">
    <cfRule type="containsBlanks" dxfId="0" priority="1">
      <formula>LEN(TRIM(H60))=0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E18" sqref="E18:E19"/>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c r="AD1" s="257"/>
      <c r="AE1" s="257"/>
      <c r="AF1" s="257"/>
      <c r="AG1" s="257"/>
      <c r="AH1" s="257"/>
      <c r="AI1" s="257"/>
      <c r="AJ1" s="257"/>
      <c r="AK1" s="257"/>
      <c r="AL1" s="257"/>
      <c r="AM1" s="257"/>
      <c r="AN1" s="257"/>
      <c r="AO1" s="257"/>
      <c r="AP1" s="257"/>
      <c r="AQ1" s="257"/>
      <c r="AR1" s="257"/>
      <c r="AS1" s="257"/>
      <c r="AT1" s="257"/>
      <c r="AU1" s="257"/>
      <c r="AV1" s="257"/>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0" t="s">
        <v>9</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c r="AP3" s="260"/>
      <c r="AQ3" s="260"/>
      <c r="AR3" s="260"/>
      <c r="AS3" s="260"/>
      <c r="AT3" s="260"/>
      <c r="AU3" s="260"/>
      <c r="AV3" s="260"/>
    </row>
    <row r="4" spans="1:48" ht="12" customHeight="1">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0"/>
      <c r="AQ4" s="260"/>
      <c r="AR4" s="260"/>
      <c r="AS4" s="260"/>
      <c r="AT4" s="260"/>
      <c r="AU4" s="260"/>
      <c r="AV4" s="260"/>
    </row>
    <row r="5" spans="1:48" ht="15.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ht="15.75">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row>
    <row r="7" spans="1:48" ht="12" customHeight="1">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5.75">
      <c r="A8" s="262" t="str">
        <f>' 1. паспорт местополож'!A8:C8</f>
        <v>J_ДВОСТ-402</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5.75">
      <c r="A9" s="258" t="s">
        <v>7</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2.75" customHeight="1">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5.75">
      <c r="A11" s="262" t="str">
        <f>' 1. паспорт местополож'!A11:C11</f>
        <v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5.75">
      <c r="A12" s="258" t="s">
        <v>5</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4.25" customHeight="1">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AR14" s="289"/>
      <c r="AS14" s="289"/>
      <c r="AT14" s="289"/>
      <c r="AU14" s="289"/>
      <c r="AV14" s="289"/>
    </row>
    <row r="15" spans="1:48" ht="15.75">
      <c r="A15" s="289"/>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row>
    <row r="16" spans="1:48" s="162" customFormat="1" ht="34.5" customHeight="1">
      <c r="A16" s="330" t="s">
        <v>319</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c r="AS16" s="330"/>
      <c r="AT16" s="330"/>
      <c r="AU16" s="330"/>
      <c r="AV16" s="330"/>
    </row>
    <row r="17" spans="1:55" s="163" customFormat="1" ht="140.25" customHeight="1">
      <c r="A17" s="331" t="s">
        <v>320</v>
      </c>
      <c r="B17" s="334" t="s">
        <v>321</v>
      </c>
      <c r="C17" s="331" t="s">
        <v>322</v>
      </c>
      <c r="D17" s="331" t="s">
        <v>323</v>
      </c>
      <c r="E17" s="337" t="s">
        <v>324</v>
      </c>
      <c r="F17" s="338"/>
      <c r="G17" s="338"/>
      <c r="H17" s="338"/>
      <c r="I17" s="338"/>
      <c r="J17" s="338"/>
      <c r="K17" s="338"/>
      <c r="L17" s="339"/>
      <c r="M17" s="331" t="s">
        <v>325</v>
      </c>
      <c r="N17" s="331" t="s">
        <v>326</v>
      </c>
      <c r="O17" s="331" t="s">
        <v>327</v>
      </c>
      <c r="P17" s="340" t="s">
        <v>328</v>
      </c>
      <c r="Q17" s="340" t="s">
        <v>329</v>
      </c>
      <c r="R17" s="340" t="s">
        <v>330</v>
      </c>
      <c r="S17" s="340" t="s">
        <v>331</v>
      </c>
      <c r="T17" s="340"/>
      <c r="U17" s="340" t="s">
        <v>332</v>
      </c>
      <c r="V17" s="340" t="s">
        <v>333</v>
      </c>
      <c r="W17" s="340" t="s">
        <v>334</v>
      </c>
      <c r="X17" s="340" t="s">
        <v>335</v>
      </c>
      <c r="Y17" s="340" t="s">
        <v>336</v>
      </c>
      <c r="Z17" s="343" t="s">
        <v>337</v>
      </c>
      <c r="AA17" s="340" t="s">
        <v>338</v>
      </c>
      <c r="AB17" s="340" t="s">
        <v>339</v>
      </c>
      <c r="AC17" s="340" t="s">
        <v>340</v>
      </c>
      <c r="AD17" s="340" t="s">
        <v>341</v>
      </c>
      <c r="AE17" s="340" t="s">
        <v>342</v>
      </c>
      <c r="AF17" s="340" t="s">
        <v>343</v>
      </c>
      <c r="AG17" s="340"/>
      <c r="AH17" s="340"/>
      <c r="AI17" s="340"/>
      <c r="AJ17" s="340"/>
      <c r="AK17" s="340"/>
      <c r="AL17" s="340" t="s">
        <v>344</v>
      </c>
      <c r="AM17" s="340"/>
      <c r="AN17" s="340"/>
      <c r="AO17" s="340"/>
      <c r="AP17" s="340" t="s">
        <v>345</v>
      </c>
      <c r="AQ17" s="340"/>
      <c r="AR17" s="340" t="s">
        <v>346</v>
      </c>
      <c r="AS17" s="340" t="s">
        <v>347</v>
      </c>
      <c r="AT17" s="340" t="s">
        <v>348</v>
      </c>
      <c r="AU17" s="340" t="s">
        <v>349</v>
      </c>
      <c r="AV17" s="340" t="s">
        <v>350</v>
      </c>
    </row>
    <row r="18" spans="1:55" s="163" customFormat="1" ht="19.5">
      <c r="A18" s="332"/>
      <c r="B18" s="335"/>
      <c r="C18" s="332"/>
      <c r="D18" s="332"/>
      <c r="E18" s="331" t="s">
        <v>351</v>
      </c>
      <c r="F18" s="348" t="s">
        <v>303</v>
      </c>
      <c r="G18" s="348" t="s">
        <v>305</v>
      </c>
      <c r="H18" s="348" t="s">
        <v>307</v>
      </c>
      <c r="I18" s="346" t="s">
        <v>352</v>
      </c>
      <c r="J18" s="346" t="s">
        <v>353</v>
      </c>
      <c r="K18" s="346" t="s">
        <v>354</v>
      </c>
      <c r="L18" s="348" t="s">
        <v>34</v>
      </c>
      <c r="M18" s="332"/>
      <c r="N18" s="332"/>
      <c r="O18" s="332"/>
      <c r="P18" s="340"/>
      <c r="Q18" s="340"/>
      <c r="R18" s="340"/>
      <c r="S18" s="350" t="s">
        <v>1</v>
      </c>
      <c r="T18" s="350" t="s">
        <v>355</v>
      </c>
      <c r="U18" s="340"/>
      <c r="V18" s="340"/>
      <c r="W18" s="340"/>
      <c r="X18" s="340"/>
      <c r="Y18" s="340"/>
      <c r="Z18" s="340"/>
      <c r="AA18" s="340"/>
      <c r="AB18" s="340"/>
      <c r="AC18" s="340"/>
      <c r="AD18" s="340"/>
      <c r="AE18" s="340"/>
      <c r="AF18" s="340" t="s">
        <v>356</v>
      </c>
      <c r="AG18" s="340"/>
      <c r="AH18" s="340" t="s">
        <v>357</v>
      </c>
      <c r="AI18" s="340"/>
      <c r="AJ18" s="331" t="s">
        <v>358</v>
      </c>
      <c r="AK18" s="331" t="s">
        <v>359</v>
      </c>
      <c r="AL18" s="331" t="s">
        <v>360</v>
      </c>
      <c r="AM18" s="331" t="s">
        <v>361</v>
      </c>
      <c r="AN18" s="331" t="s">
        <v>362</v>
      </c>
      <c r="AO18" s="331" t="s">
        <v>363</v>
      </c>
      <c r="AP18" s="331" t="s">
        <v>364</v>
      </c>
      <c r="AQ18" s="341" t="s">
        <v>355</v>
      </c>
      <c r="AR18" s="340"/>
      <c r="AS18" s="340"/>
      <c r="AT18" s="340"/>
      <c r="AU18" s="340"/>
      <c r="AV18" s="340"/>
    </row>
    <row r="19" spans="1:55" s="163" customFormat="1" ht="78">
      <c r="A19" s="333"/>
      <c r="B19" s="336"/>
      <c r="C19" s="333"/>
      <c r="D19" s="333"/>
      <c r="E19" s="333"/>
      <c r="F19" s="349"/>
      <c r="G19" s="349"/>
      <c r="H19" s="349"/>
      <c r="I19" s="347"/>
      <c r="J19" s="347"/>
      <c r="K19" s="347"/>
      <c r="L19" s="349"/>
      <c r="M19" s="333"/>
      <c r="N19" s="333"/>
      <c r="O19" s="333"/>
      <c r="P19" s="340"/>
      <c r="Q19" s="340"/>
      <c r="R19" s="340"/>
      <c r="S19" s="351"/>
      <c r="T19" s="351"/>
      <c r="U19" s="340"/>
      <c r="V19" s="340"/>
      <c r="W19" s="340"/>
      <c r="X19" s="340"/>
      <c r="Y19" s="340"/>
      <c r="Z19" s="340"/>
      <c r="AA19" s="340"/>
      <c r="AB19" s="340"/>
      <c r="AC19" s="340"/>
      <c r="AD19" s="340"/>
      <c r="AE19" s="340"/>
      <c r="AF19" s="164" t="s">
        <v>365</v>
      </c>
      <c r="AG19" s="164" t="s">
        <v>366</v>
      </c>
      <c r="AH19" s="165" t="s">
        <v>1</v>
      </c>
      <c r="AI19" s="165" t="s">
        <v>355</v>
      </c>
      <c r="AJ19" s="333"/>
      <c r="AK19" s="333"/>
      <c r="AL19" s="333"/>
      <c r="AM19" s="333"/>
      <c r="AN19" s="333"/>
      <c r="AO19" s="333"/>
      <c r="AP19" s="333"/>
      <c r="AQ19" s="342"/>
      <c r="AR19" s="340"/>
      <c r="AS19" s="340"/>
      <c r="AT19" s="340"/>
      <c r="AU19" s="340"/>
      <c r="AV19" s="340"/>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344"/>
      <c r="AB22" s="344"/>
      <c r="AC22" s="344"/>
      <c r="AD22" s="344"/>
      <c r="AE22" s="344"/>
      <c r="AF22" s="344"/>
      <c r="AG22" s="344"/>
      <c r="AH22" s="344"/>
      <c r="AI22" s="344"/>
      <c r="AJ22" s="344"/>
      <c r="AK22" s="344"/>
      <c r="AL22" s="345"/>
      <c r="AM22" s="345"/>
      <c r="AN22" s="345"/>
      <c r="AO22" s="345"/>
      <c r="AP22" s="345"/>
      <c r="AQ22" s="345"/>
      <c r="AR22" s="345"/>
      <c r="AS22" s="345"/>
      <c r="AT22" s="345"/>
      <c r="AU22" s="345"/>
      <c r="AV22" s="345"/>
      <c r="AW22" s="169"/>
      <c r="AX22" s="169"/>
      <c r="AY22" s="169"/>
      <c r="AZ22" s="169"/>
      <c r="BA22" s="169"/>
      <c r="BB22" s="169"/>
      <c r="BC22" s="169"/>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9" sqref="B29"/>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3" t="str">
        <f>' 1. паспорт местополож'!A1:C1</f>
        <v>Год раскрытия информации: 2019 год</v>
      </c>
      <c r="B1" s="353"/>
      <c r="C1" s="172"/>
      <c r="D1" s="172"/>
      <c r="E1" s="172"/>
      <c r="F1" s="172"/>
      <c r="G1" s="172"/>
      <c r="H1" s="172"/>
      <c r="I1" s="172"/>
    </row>
    <row r="2" spans="1:9" ht="18.75">
      <c r="A2" s="174"/>
      <c r="B2" s="174"/>
      <c r="C2" s="174"/>
      <c r="D2" s="175"/>
      <c r="E2" s="175"/>
      <c r="F2" s="175"/>
      <c r="G2" s="175"/>
      <c r="H2" s="175"/>
      <c r="I2" s="175"/>
    </row>
    <row r="3" spans="1:9" ht="18.75">
      <c r="A3" s="260" t="s">
        <v>9</v>
      </c>
      <c r="B3" s="260"/>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2"/>
      <c r="C8" s="176"/>
      <c r="D8" s="63"/>
      <c r="E8" s="63"/>
      <c r="F8" s="63"/>
      <c r="G8" s="63"/>
      <c r="H8" s="63"/>
      <c r="I8" s="63"/>
    </row>
    <row r="9" spans="1:9" ht="18" customHeight="1">
      <c r="A9" s="262" t="str">
        <f>' 1. паспорт местополож'!A8:C8</f>
        <v>J_ДВОСТ-402</v>
      </c>
      <c r="B9" s="262"/>
      <c r="C9" s="176"/>
      <c r="D9" s="63"/>
      <c r="E9" s="63"/>
      <c r="F9" s="63"/>
      <c r="G9" s="63"/>
      <c r="H9" s="63"/>
      <c r="I9" s="63"/>
    </row>
    <row r="10" spans="1:9">
      <c r="A10" s="258" t="s">
        <v>7</v>
      </c>
      <c r="B10" s="258"/>
      <c r="C10" s="64"/>
      <c r="D10" s="64"/>
      <c r="E10" s="64"/>
      <c r="F10" s="64"/>
      <c r="G10" s="64"/>
      <c r="H10" s="64"/>
      <c r="I10" s="64"/>
    </row>
    <row r="11" spans="1:9" ht="18.75">
      <c r="A11" s="112"/>
      <c r="B11" s="112"/>
      <c r="C11" s="112"/>
      <c r="D11" s="9"/>
      <c r="E11" s="9"/>
      <c r="F11" s="9"/>
      <c r="G11" s="9"/>
      <c r="H11" s="9"/>
      <c r="I11" s="9"/>
    </row>
    <row r="12" spans="1:9">
      <c r="A12" s="262" t="str">
        <f>' 1. паспорт местополож'!A11:C11</f>
        <v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v>
      </c>
      <c r="B12" s="262"/>
      <c r="C12" s="176"/>
      <c r="D12" s="63"/>
      <c r="E12" s="63"/>
      <c r="F12" s="63"/>
      <c r="G12" s="63"/>
      <c r="H12" s="63"/>
      <c r="I12" s="63"/>
    </row>
    <row r="13" spans="1:9">
      <c r="A13" s="258" t="s">
        <v>5</v>
      </c>
      <c r="B13" s="258"/>
      <c r="C13" s="64"/>
      <c r="D13" s="64"/>
      <c r="E13" s="64"/>
      <c r="F13" s="64"/>
      <c r="G13" s="64"/>
      <c r="H13" s="64"/>
      <c r="I13" s="64"/>
    </row>
    <row r="14" spans="1:9">
      <c r="A14" s="38"/>
      <c r="B14" s="38"/>
      <c r="C14" s="177"/>
    </row>
    <row r="15" spans="1:9">
      <c r="A15" s="352" t="s">
        <v>367</v>
      </c>
      <c r="B15" s="352"/>
      <c r="C15" s="178"/>
    </row>
    <row r="16" spans="1:9">
      <c r="A16" s="352" t="s">
        <v>368</v>
      </c>
      <c r="B16" s="352"/>
      <c r="C16" s="179"/>
    </row>
    <row r="17" spans="1:3" ht="16.5" thickBot="1">
      <c r="A17" s="38"/>
      <c r="B17" s="38"/>
      <c r="C17" s="179"/>
    </row>
    <row r="18" spans="1:3" ht="30.75" thickBot="1">
      <c r="A18" s="180" t="s">
        <v>369</v>
      </c>
      <c r="B18" s="245" t="str">
        <f>A12</f>
        <v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v>
      </c>
    </row>
    <row r="19" spans="1:3" ht="16.5" thickBot="1">
      <c r="A19" s="180" t="s">
        <v>370</v>
      </c>
      <c r="B19" s="245" t="s">
        <v>494</v>
      </c>
    </row>
    <row r="20" spans="1:3" ht="16.5" thickBot="1">
      <c r="A20" s="180" t="s">
        <v>371</v>
      </c>
      <c r="B20" s="245" t="s">
        <v>243</v>
      </c>
    </row>
    <row r="21" spans="1:3" ht="16.5" thickBot="1">
      <c r="A21" s="180" t="s">
        <v>372</v>
      </c>
      <c r="B21" s="245" t="s">
        <v>243</v>
      </c>
    </row>
    <row r="22" spans="1:3" ht="16.5" thickBot="1">
      <c r="A22" s="182" t="s">
        <v>373</v>
      </c>
      <c r="B22" s="247" t="s">
        <v>496</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H17" sqref="H17"/>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4" t="s">
        <v>480</v>
      </c>
      <c r="B1" s="354"/>
      <c r="C1" s="354"/>
      <c r="D1" s="354"/>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row>
    <row r="2" spans="1:30" ht="27.75" customHeight="1">
      <c r="A2" s="356"/>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row>
    <row r="3" spans="1:30" ht="15" customHeight="1">
      <c r="A3" s="357" t="s">
        <v>417</v>
      </c>
      <c r="B3" s="357" t="s">
        <v>418</v>
      </c>
      <c r="C3" s="359" t="s">
        <v>419</v>
      </c>
      <c r="D3" s="360"/>
      <c r="E3" s="361"/>
      <c r="F3" s="365" t="s">
        <v>420</v>
      </c>
      <c r="G3" s="365"/>
      <c r="H3" s="365"/>
      <c r="I3" s="365"/>
      <c r="J3" s="365"/>
      <c r="K3" s="365" t="s">
        <v>421</v>
      </c>
      <c r="L3" s="365"/>
      <c r="M3" s="365"/>
      <c r="N3" s="365"/>
      <c r="O3" s="365"/>
      <c r="P3" s="365" t="s">
        <v>422</v>
      </c>
      <c r="Q3" s="365"/>
      <c r="R3" s="365"/>
      <c r="S3" s="365"/>
      <c r="T3" s="365"/>
      <c r="U3" s="365" t="s">
        <v>423</v>
      </c>
      <c r="V3" s="365"/>
      <c r="W3" s="365"/>
      <c r="X3" s="365"/>
      <c r="Y3" s="365"/>
      <c r="Z3" s="365" t="s">
        <v>424</v>
      </c>
      <c r="AA3" s="365"/>
      <c r="AB3" s="365"/>
      <c r="AC3" s="365"/>
      <c r="AD3" s="365"/>
    </row>
    <row r="4" spans="1:30" ht="15" customHeight="1">
      <c r="A4" s="358"/>
      <c r="B4" s="358"/>
      <c r="C4" s="362"/>
      <c r="D4" s="363"/>
      <c r="E4" s="364"/>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57" t="s">
        <v>244</v>
      </c>
      <c r="B5" s="365" t="s">
        <v>430</v>
      </c>
      <c r="C5" s="367" t="s">
        <v>431</v>
      </c>
      <c r="D5" s="367"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58"/>
      <c r="B6" s="365"/>
      <c r="C6" s="367"/>
      <c r="D6" s="367"/>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58"/>
      <c r="B7" s="365"/>
      <c r="C7" s="367"/>
      <c r="D7" s="367"/>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58"/>
      <c r="B8" s="365"/>
      <c r="C8" s="367"/>
      <c r="D8" s="367" t="s">
        <v>435</v>
      </c>
      <c r="E8" s="367"/>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58"/>
      <c r="B9" s="365"/>
      <c r="C9" s="367" t="s">
        <v>436</v>
      </c>
      <c r="D9" s="367" t="s">
        <v>437</v>
      </c>
      <c r="E9" s="367"/>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58"/>
      <c r="B10" s="365"/>
      <c r="C10" s="367"/>
      <c r="D10" s="367" t="s">
        <v>438</v>
      </c>
      <c r="E10" s="367"/>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58"/>
      <c r="B11" s="365"/>
      <c r="C11" s="204" t="s">
        <v>439</v>
      </c>
      <c r="D11" s="367" t="s">
        <v>440</v>
      </c>
      <c r="E11" s="367"/>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58"/>
      <c r="B12" s="368" t="s">
        <v>441</v>
      </c>
      <c r="C12" s="367" t="s">
        <v>431</v>
      </c>
      <c r="D12" s="367"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58"/>
      <c r="B13" s="368"/>
      <c r="C13" s="367"/>
      <c r="D13" s="367"/>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58"/>
      <c r="B14" s="368"/>
      <c r="C14" s="367"/>
      <c r="D14" s="367"/>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58"/>
      <c r="B15" s="368"/>
      <c r="C15" s="367"/>
      <c r="D15" s="367" t="s">
        <v>435</v>
      </c>
      <c r="E15" s="367"/>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58"/>
      <c r="B16" s="368"/>
      <c r="C16" s="367" t="s">
        <v>436</v>
      </c>
      <c r="D16" s="367" t="s">
        <v>437</v>
      </c>
      <c r="E16" s="367"/>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58"/>
      <c r="B17" s="368"/>
      <c r="C17" s="367"/>
      <c r="D17" s="367" t="s">
        <v>438</v>
      </c>
      <c r="E17" s="367"/>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58"/>
      <c r="B18" s="368"/>
      <c r="C18" s="204" t="s">
        <v>439</v>
      </c>
      <c r="D18" s="369" t="s">
        <v>440</v>
      </c>
      <c r="E18" s="370"/>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58"/>
      <c r="B19" s="368" t="s">
        <v>442</v>
      </c>
      <c r="C19" s="367" t="s">
        <v>431</v>
      </c>
      <c r="D19" s="367"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58"/>
      <c r="B20" s="368"/>
      <c r="C20" s="367"/>
      <c r="D20" s="367"/>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58"/>
      <c r="B21" s="368"/>
      <c r="C21" s="367"/>
      <c r="D21" s="367"/>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58"/>
      <c r="B22" s="368"/>
      <c r="C22" s="367"/>
      <c r="D22" s="367" t="s">
        <v>435</v>
      </c>
      <c r="E22" s="367"/>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58"/>
      <c r="B23" s="368"/>
      <c r="C23" s="367" t="s">
        <v>436</v>
      </c>
      <c r="D23" s="367" t="s">
        <v>437</v>
      </c>
      <c r="E23" s="367"/>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58"/>
      <c r="B24" s="368"/>
      <c r="C24" s="367"/>
      <c r="D24" s="367" t="s">
        <v>438</v>
      </c>
      <c r="E24" s="367"/>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58"/>
      <c r="B25" s="368"/>
      <c r="C25" s="204" t="s">
        <v>439</v>
      </c>
      <c r="D25" s="367" t="s">
        <v>440</v>
      </c>
      <c r="E25" s="367"/>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58"/>
      <c r="B26" s="368" t="s">
        <v>443</v>
      </c>
      <c r="C26" s="367" t="s">
        <v>431</v>
      </c>
      <c r="D26" s="367"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58"/>
      <c r="B27" s="368"/>
      <c r="C27" s="367"/>
      <c r="D27" s="367"/>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58"/>
      <c r="B28" s="368"/>
      <c r="C28" s="367"/>
      <c r="D28" s="367"/>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58"/>
      <c r="B29" s="368"/>
      <c r="C29" s="367"/>
      <c r="D29" s="367" t="s">
        <v>435</v>
      </c>
      <c r="E29" s="367"/>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58"/>
      <c r="B30" s="368"/>
      <c r="C30" s="367" t="s">
        <v>436</v>
      </c>
      <c r="D30" s="367" t="s">
        <v>437</v>
      </c>
      <c r="E30" s="367"/>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58"/>
      <c r="B31" s="368"/>
      <c r="C31" s="367"/>
      <c r="D31" s="367" t="s">
        <v>438</v>
      </c>
      <c r="E31" s="367"/>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58"/>
      <c r="B32" s="368"/>
      <c r="C32" s="204" t="s">
        <v>439</v>
      </c>
      <c r="D32" s="367" t="s">
        <v>440</v>
      </c>
      <c r="E32" s="367"/>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58"/>
      <c r="B33" s="368" t="s">
        <v>444</v>
      </c>
      <c r="C33" s="367" t="s">
        <v>431</v>
      </c>
      <c r="D33" s="367"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58"/>
      <c r="B34" s="368"/>
      <c r="C34" s="367"/>
      <c r="D34" s="367"/>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58"/>
      <c r="B35" s="368"/>
      <c r="C35" s="367"/>
      <c r="D35" s="367"/>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58"/>
      <c r="B36" s="368"/>
      <c r="C36" s="367"/>
      <c r="D36" s="367" t="s">
        <v>435</v>
      </c>
      <c r="E36" s="367"/>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58"/>
      <c r="B37" s="368"/>
      <c r="C37" s="367" t="s">
        <v>436</v>
      </c>
      <c r="D37" s="367" t="s">
        <v>437</v>
      </c>
      <c r="E37" s="367"/>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58"/>
      <c r="B38" s="368"/>
      <c r="C38" s="367"/>
      <c r="D38" s="367" t="s">
        <v>438</v>
      </c>
      <c r="E38" s="367"/>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58"/>
      <c r="B39" s="368"/>
      <c r="C39" s="204" t="s">
        <v>439</v>
      </c>
      <c r="D39" s="367" t="s">
        <v>440</v>
      </c>
      <c r="E39" s="367"/>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58"/>
      <c r="B40" s="368" t="s">
        <v>425</v>
      </c>
      <c r="C40" s="367" t="s">
        <v>431</v>
      </c>
      <c r="D40" s="367"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58"/>
      <c r="B41" s="368"/>
      <c r="C41" s="367"/>
      <c r="D41" s="367"/>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58"/>
      <c r="B42" s="368"/>
      <c r="C42" s="367"/>
      <c r="D42" s="367"/>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58"/>
      <c r="B43" s="368"/>
      <c r="C43" s="367"/>
      <c r="D43" s="367" t="s">
        <v>435</v>
      </c>
      <c r="E43" s="367"/>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58"/>
      <c r="B44" s="368"/>
      <c r="C44" s="367" t="s">
        <v>436</v>
      </c>
      <c r="D44" s="367" t="s">
        <v>437</v>
      </c>
      <c r="E44" s="367"/>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58"/>
      <c r="B45" s="368"/>
      <c r="C45" s="371"/>
      <c r="D45" s="367" t="s">
        <v>438</v>
      </c>
      <c r="E45" s="367"/>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6"/>
      <c r="B46" s="368"/>
      <c r="C46" s="199" t="s">
        <v>439</v>
      </c>
      <c r="D46" s="367" t="s">
        <v>440</v>
      </c>
      <c r="E46" s="367"/>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2" t="s">
        <v>481</v>
      </c>
      <c r="B1" s="373"/>
      <c r="C1" s="373"/>
      <c r="D1" s="373"/>
      <c r="E1" s="373"/>
      <c r="F1" s="373"/>
      <c r="G1" s="373"/>
      <c r="H1" s="373"/>
      <c r="I1" s="373"/>
      <c r="J1" s="373"/>
      <c r="K1" s="373"/>
      <c r="L1" s="373"/>
      <c r="M1" s="373"/>
      <c r="N1" s="373"/>
      <c r="O1" s="373"/>
      <c r="P1" s="373"/>
      <c r="Q1" s="373"/>
      <c r="R1" s="374"/>
      <c r="S1" s="374"/>
    </row>
    <row r="2" spans="1:19" ht="15.75" thickBot="1"/>
    <row r="3" spans="1:19" ht="15" customHeight="1" thickBot="1">
      <c r="A3" s="375" t="s">
        <v>448</v>
      </c>
      <c r="B3" s="377" t="s">
        <v>449</v>
      </c>
      <c r="C3" s="375" t="s">
        <v>450</v>
      </c>
      <c r="D3" s="378" t="s">
        <v>451</v>
      </c>
      <c r="E3" s="378" t="s">
        <v>452</v>
      </c>
      <c r="F3" s="378" t="s">
        <v>453</v>
      </c>
      <c r="G3" s="378" t="s">
        <v>454</v>
      </c>
      <c r="H3" s="378"/>
      <c r="I3" s="378"/>
      <c r="J3" s="378"/>
      <c r="K3" s="378"/>
      <c r="L3" s="378"/>
      <c r="M3" s="378"/>
      <c r="N3" s="378"/>
      <c r="O3" s="378" t="s">
        <v>455</v>
      </c>
      <c r="P3" s="379"/>
      <c r="Q3" s="379"/>
      <c r="R3" s="378" t="s">
        <v>456</v>
      </c>
      <c r="S3" s="379"/>
    </row>
    <row r="4" spans="1:19" ht="25.5" customHeight="1" thickBot="1">
      <c r="A4" s="375"/>
      <c r="B4" s="377"/>
      <c r="C4" s="375"/>
      <c r="D4" s="378"/>
      <c r="E4" s="378"/>
      <c r="F4" s="378"/>
      <c r="G4" s="378" t="s">
        <v>457</v>
      </c>
      <c r="H4" s="378"/>
      <c r="I4" s="378" t="s">
        <v>458</v>
      </c>
      <c r="J4" s="378"/>
      <c r="K4" s="378" t="s">
        <v>459</v>
      </c>
      <c r="L4" s="378"/>
      <c r="M4" s="378" t="s">
        <v>460</v>
      </c>
      <c r="N4" s="378"/>
      <c r="O4" s="378"/>
      <c r="P4" s="379"/>
      <c r="Q4" s="379"/>
      <c r="R4" s="379"/>
      <c r="S4" s="379"/>
    </row>
    <row r="5" spans="1:19" ht="30" customHeight="1" thickBot="1">
      <c r="A5" s="376"/>
      <c r="B5" s="376"/>
      <c r="C5" s="376"/>
      <c r="D5" s="376"/>
      <c r="E5" s="376"/>
      <c r="F5" s="376"/>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83" t="s">
        <v>467</v>
      </c>
      <c r="B23" s="384"/>
      <c r="C23" s="385"/>
      <c r="D23" s="386"/>
      <c r="E23" s="387"/>
      <c r="F23" s="388"/>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80" t="s">
        <v>468</v>
      </c>
      <c r="B25" s="381"/>
      <c r="C25" s="381"/>
      <c r="D25" s="381"/>
      <c r="E25" s="381"/>
      <c r="F25" s="381"/>
      <c r="G25" s="381"/>
      <c r="H25" s="381"/>
      <c r="I25" s="381"/>
      <c r="J25" s="381"/>
      <c r="K25" s="381"/>
      <c r="L25" s="381"/>
      <c r="M25" s="382"/>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0" t="s">
        <v>9</v>
      </c>
      <c r="B3" s="260"/>
      <c r="C3" s="260"/>
      <c r="D3" s="260"/>
      <c r="E3" s="260"/>
      <c r="F3" s="260"/>
      <c r="G3" s="260"/>
      <c r="H3" s="260"/>
      <c r="I3" s="260"/>
      <c r="J3" s="260"/>
      <c r="K3" s="260"/>
      <c r="L3" s="260"/>
      <c r="M3" s="260"/>
      <c r="N3" s="260"/>
      <c r="O3" s="260"/>
      <c r="P3" s="260"/>
      <c r="Q3" s="260"/>
      <c r="R3" s="260"/>
      <c r="S3" s="260"/>
      <c r="T3" s="11"/>
      <c r="U3" s="11"/>
      <c r="V3" s="11"/>
      <c r="W3" s="11"/>
      <c r="X3" s="11"/>
      <c r="Y3" s="11"/>
      <c r="Z3" s="11"/>
      <c r="AA3" s="11"/>
      <c r="AB3" s="11"/>
    </row>
    <row r="4" spans="1:28" s="10" customFormat="1" ht="18.75">
      <c r="A4" s="260"/>
      <c r="B4" s="260"/>
      <c r="C4" s="260"/>
      <c r="D4" s="260"/>
      <c r="E4" s="260"/>
      <c r="F4" s="260"/>
      <c r="G4" s="260"/>
      <c r="H4" s="260"/>
      <c r="I4" s="260"/>
      <c r="J4" s="260"/>
      <c r="K4" s="260"/>
      <c r="L4" s="260"/>
      <c r="M4" s="260"/>
      <c r="N4" s="260"/>
      <c r="O4" s="260"/>
      <c r="P4" s="260"/>
      <c r="Q4" s="260"/>
      <c r="R4" s="260"/>
      <c r="S4" s="260"/>
      <c r="T4" s="11"/>
      <c r="U4" s="11"/>
      <c r="V4" s="11"/>
      <c r="W4" s="11"/>
      <c r="X4" s="11"/>
      <c r="Y4" s="11"/>
      <c r="Z4" s="11"/>
      <c r="AA4" s="11"/>
      <c r="AB4" s="11"/>
    </row>
    <row r="5" spans="1:28" s="10" customFormat="1" ht="18.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11"/>
      <c r="U5" s="11"/>
      <c r="V5" s="11"/>
      <c r="W5" s="11"/>
      <c r="X5" s="11"/>
      <c r="Y5" s="11"/>
      <c r="Z5" s="11"/>
      <c r="AA5" s="11"/>
      <c r="AB5" s="11"/>
    </row>
    <row r="6" spans="1:28" s="10" customFormat="1" ht="18.75">
      <c r="A6" s="258" t="s">
        <v>8</v>
      </c>
      <c r="B6" s="258"/>
      <c r="C6" s="258"/>
      <c r="D6" s="258"/>
      <c r="E6" s="258"/>
      <c r="F6" s="258"/>
      <c r="G6" s="258"/>
      <c r="H6" s="258"/>
      <c r="I6" s="258"/>
      <c r="J6" s="258"/>
      <c r="K6" s="258"/>
      <c r="L6" s="258"/>
      <c r="M6" s="258"/>
      <c r="N6" s="258"/>
      <c r="O6" s="258"/>
      <c r="P6" s="258"/>
      <c r="Q6" s="258"/>
      <c r="R6" s="258"/>
      <c r="S6" s="258"/>
      <c r="T6" s="11"/>
      <c r="U6" s="11"/>
      <c r="V6" s="11"/>
      <c r="W6" s="11"/>
      <c r="X6" s="11"/>
      <c r="Y6" s="11"/>
      <c r="Z6" s="11"/>
      <c r="AA6" s="11"/>
      <c r="AB6" s="11"/>
    </row>
    <row r="7" spans="1:28" s="10" customFormat="1" ht="18.75">
      <c r="A7" s="260"/>
      <c r="B7" s="260"/>
      <c r="C7" s="260"/>
      <c r="D7" s="260"/>
      <c r="E7" s="260"/>
      <c r="F7" s="260"/>
      <c r="G7" s="260"/>
      <c r="H7" s="260"/>
      <c r="I7" s="260"/>
      <c r="J7" s="260"/>
      <c r="K7" s="260"/>
      <c r="L7" s="260"/>
      <c r="M7" s="260"/>
      <c r="N7" s="260"/>
      <c r="O7" s="260"/>
      <c r="P7" s="260"/>
      <c r="Q7" s="260"/>
      <c r="R7" s="260"/>
      <c r="S7" s="260"/>
      <c r="T7" s="11"/>
      <c r="U7" s="11"/>
      <c r="V7" s="11"/>
      <c r="W7" s="11"/>
      <c r="X7" s="11"/>
      <c r="Y7" s="11"/>
      <c r="Z7" s="11"/>
      <c r="AA7" s="11"/>
      <c r="AB7" s="11"/>
    </row>
    <row r="8" spans="1:28" s="10" customFormat="1" ht="18.75">
      <c r="A8" s="262" t="str">
        <f>' 1. паспорт местополож'!A8:C8</f>
        <v>J_ДВОСТ-402</v>
      </c>
      <c r="B8" s="262"/>
      <c r="C8" s="262"/>
      <c r="D8" s="262"/>
      <c r="E8" s="262"/>
      <c r="F8" s="262"/>
      <c r="G8" s="262"/>
      <c r="H8" s="262"/>
      <c r="I8" s="262"/>
      <c r="J8" s="262"/>
      <c r="K8" s="262"/>
      <c r="L8" s="262"/>
      <c r="M8" s="262"/>
      <c r="N8" s="262"/>
      <c r="O8" s="262"/>
      <c r="P8" s="262"/>
      <c r="Q8" s="262"/>
      <c r="R8" s="262"/>
      <c r="S8" s="262"/>
      <c r="T8" s="11"/>
      <c r="U8" s="11"/>
      <c r="V8" s="11"/>
      <c r="W8" s="11"/>
      <c r="X8" s="11"/>
      <c r="Y8" s="11"/>
      <c r="Z8" s="11"/>
      <c r="AA8" s="11"/>
      <c r="AB8" s="11"/>
    </row>
    <row r="9" spans="1:28" s="10" customFormat="1" ht="18.75">
      <c r="A9" s="258" t="s">
        <v>7</v>
      </c>
      <c r="B9" s="258"/>
      <c r="C9" s="258"/>
      <c r="D9" s="258"/>
      <c r="E9" s="258"/>
      <c r="F9" s="258"/>
      <c r="G9" s="258"/>
      <c r="H9" s="258"/>
      <c r="I9" s="258"/>
      <c r="J9" s="258"/>
      <c r="K9" s="258"/>
      <c r="L9" s="258"/>
      <c r="M9" s="258"/>
      <c r="N9" s="258"/>
      <c r="O9" s="258"/>
      <c r="P9" s="258"/>
      <c r="Q9" s="258"/>
      <c r="R9" s="258"/>
      <c r="S9" s="25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2" t="str">
        <f>' 1. паспорт местополож'!A11:C11</f>
        <v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v>
      </c>
      <c r="B11" s="262"/>
      <c r="C11" s="262"/>
      <c r="D11" s="262"/>
      <c r="E11" s="262"/>
      <c r="F11" s="262"/>
      <c r="G11" s="262"/>
      <c r="H11" s="262"/>
      <c r="I11" s="262"/>
      <c r="J11" s="262"/>
      <c r="K11" s="262"/>
      <c r="L11" s="262"/>
      <c r="M11" s="262"/>
      <c r="N11" s="262"/>
      <c r="O11" s="262"/>
      <c r="P11" s="262"/>
      <c r="Q11" s="262"/>
      <c r="R11" s="262"/>
      <c r="S11" s="262"/>
      <c r="T11" s="6"/>
      <c r="U11" s="6"/>
      <c r="V11" s="6"/>
      <c r="W11" s="6"/>
      <c r="X11" s="6"/>
      <c r="Y11" s="6"/>
      <c r="Z11" s="6"/>
      <c r="AA11" s="6"/>
      <c r="AB11" s="6"/>
    </row>
    <row r="12" spans="1:28" s="2" customFormat="1" ht="15" customHeight="1">
      <c r="A12" s="258" t="s">
        <v>5</v>
      </c>
      <c r="B12" s="258"/>
      <c r="C12" s="258"/>
      <c r="D12" s="258"/>
      <c r="E12" s="258"/>
      <c r="F12" s="258"/>
      <c r="G12" s="258"/>
      <c r="H12" s="258"/>
      <c r="I12" s="258"/>
      <c r="J12" s="258"/>
      <c r="K12" s="258"/>
      <c r="L12" s="258"/>
      <c r="M12" s="258"/>
      <c r="N12" s="258"/>
      <c r="O12" s="258"/>
      <c r="P12" s="258"/>
      <c r="Q12" s="258"/>
      <c r="R12" s="258"/>
      <c r="S12" s="258"/>
      <c r="T12" s="4"/>
      <c r="U12" s="4"/>
      <c r="V12" s="4"/>
      <c r="W12" s="4"/>
      <c r="X12" s="4"/>
      <c r="Y12" s="4"/>
      <c r="Z12" s="4"/>
      <c r="AA12" s="4"/>
      <c r="AB12" s="4"/>
    </row>
    <row r="13" spans="1:28" s="2" customFormat="1" ht="15" customHeight="1">
      <c r="A13" s="258"/>
      <c r="B13" s="258"/>
      <c r="C13" s="258"/>
      <c r="D13" s="258"/>
      <c r="E13" s="258"/>
      <c r="F13" s="258"/>
      <c r="G13" s="258"/>
      <c r="H13" s="258"/>
      <c r="I13" s="258"/>
      <c r="J13" s="258"/>
      <c r="K13" s="258"/>
      <c r="L13" s="258"/>
      <c r="M13" s="258"/>
      <c r="N13" s="258"/>
      <c r="O13" s="258"/>
      <c r="P13" s="258"/>
      <c r="Q13" s="258"/>
      <c r="R13" s="258"/>
      <c r="S13" s="258"/>
      <c r="T13" s="3"/>
      <c r="U13" s="3"/>
      <c r="V13" s="3"/>
      <c r="W13" s="3"/>
      <c r="X13" s="3"/>
      <c r="Y13" s="3"/>
    </row>
    <row r="14" spans="1:28" s="2" customFormat="1" ht="43.5" customHeight="1">
      <c r="A14" s="259" t="s">
        <v>194</v>
      </c>
      <c r="B14" s="259"/>
      <c r="C14" s="259"/>
      <c r="D14" s="259"/>
      <c r="E14" s="259"/>
      <c r="F14" s="259"/>
      <c r="G14" s="259"/>
      <c r="H14" s="259"/>
      <c r="I14" s="259"/>
      <c r="J14" s="259"/>
      <c r="K14" s="259"/>
      <c r="L14" s="259"/>
      <c r="M14" s="259"/>
      <c r="N14" s="259"/>
      <c r="O14" s="259"/>
      <c r="P14" s="259"/>
      <c r="Q14" s="259"/>
      <c r="R14" s="259"/>
      <c r="S14" s="259"/>
      <c r="T14" s="5"/>
      <c r="U14" s="5"/>
      <c r="V14" s="5"/>
      <c r="W14" s="5"/>
      <c r="X14" s="5"/>
      <c r="Y14" s="5"/>
      <c r="Z14" s="5"/>
      <c r="AA14" s="5"/>
      <c r="AB14" s="5"/>
    </row>
    <row r="15" spans="1:28" s="2" customFormat="1" ht="15" customHeight="1">
      <c r="A15" s="267"/>
      <c r="B15" s="267"/>
      <c r="C15" s="267"/>
      <c r="D15" s="267"/>
      <c r="E15" s="267"/>
      <c r="F15" s="267"/>
      <c r="G15" s="267"/>
      <c r="H15" s="267"/>
      <c r="I15" s="267"/>
      <c r="J15" s="267"/>
      <c r="K15" s="267"/>
      <c r="L15" s="267"/>
      <c r="M15" s="267"/>
      <c r="N15" s="267"/>
      <c r="O15" s="267"/>
      <c r="P15" s="267"/>
      <c r="Q15" s="267"/>
      <c r="R15" s="267"/>
      <c r="S15" s="267"/>
      <c r="T15" s="3"/>
      <c r="U15" s="3"/>
      <c r="V15" s="3"/>
      <c r="W15" s="3"/>
      <c r="X15" s="3"/>
      <c r="Y15" s="3"/>
    </row>
    <row r="16" spans="1:28" s="2" customFormat="1" ht="78" customHeight="1">
      <c r="A16" s="264" t="s">
        <v>4</v>
      </c>
      <c r="B16" s="263" t="s">
        <v>54</v>
      </c>
      <c r="C16" s="265" t="s">
        <v>141</v>
      </c>
      <c r="D16" s="263" t="s">
        <v>140</v>
      </c>
      <c r="E16" s="263" t="s">
        <v>53</v>
      </c>
      <c r="F16" s="263" t="s">
        <v>52</v>
      </c>
      <c r="G16" s="263" t="s">
        <v>136</v>
      </c>
      <c r="H16" s="263" t="s">
        <v>51</v>
      </c>
      <c r="I16" s="263" t="s">
        <v>50</v>
      </c>
      <c r="J16" s="263" t="s">
        <v>49</v>
      </c>
      <c r="K16" s="263" t="s">
        <v>48</v>
      </c>
      <c r="L16" s="263" t="s">
        <v>47</v>
      </c>
      <c r="M16" s="263" t="s">
        <v>46</v>
      </c>
      <c r="N16" s="263" t="s">
        <v>45</v>
      </c>
      <c r="O16" s="263" t="s">
        <v>44</v>
      </c>
      <c r="P16" s="263" t="s">
        <v>43</v>
      </c>
      <c r="Q16" s="263" t="s">
        <v>139</v>
      </c>
      <c r="R16" s="263"/>
      <c r="S16" s="263" t="s">
        <v>188</v>
      </c>
      <c r="T16" s="3"/>
      <c r="U16" s="3"/>
      <c r="V16" s="3"/>
      <c r="W16" s="3"/>
      <c r="X16" s="3"/>
      <c r="Y16" s="3"/>
    </row>
    <row r="17" spans="1:28" s="2" customFormat="1" ht="256.5" customHeight="1">
      <c r="A17" s="264"/>
      <c r="B17" s="263"/>
      <c r="C17" s="266"/>
      <c r="D17" s="263"/>
      <c r="E17" s="263"/>
      <c r="F17" s="263"/>
      <c r="G17" s="263"/>
      <c r="H17" s="263"/>
      <c r="I17" s="263"/>
      <c r="J17" s="263"/>
      <c r="K17" s="263"/>
      <c r="L17" s="263"/>
      <c r="M17" s="263"/>
      <c r="N17" s="263"/>
      <c r="O17" s="263"/>
      <c r="P17" s="263"/>
      <c r="Q17" s="79" t="s">
        <v>137</v>
      </c>
      <c r="R17" s="80" t="s">
        <v>138</v>
      </c>
      <c r="S17" s="263"/>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2" zoomScale="85" zoomScaleNormal="60" zoomScaleSheetLayoutView="85" workbookViewId="0">
      <selection activeCell="P26" sqref="P26"/>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row>
    <row r="2" spans="1:20" s="10" customFormat="1">
      <c r="A2" s="15"/>
      <c r="H2" s="14"/>
    </row>
    <row r="3" spans="1:20" s="10" customFormat="1">
      <c r="A3" s="260" t="s">
        <v>9</v>
      </c>
      <c r="B3" s="260"/>
      <c r="C3" s="260"/>
      <c r="D3" s="260"/>
      <c r="E3" s="260"/>
      <c r="F3" s="260"/>
      <c r="G3" s="260"/>
      <c r="H3" s="260"/>
      <c r="I3" s="260"/>
      <c r="J3" s="260"/>
      <c r="K3" s="260"/>
      <c r="L3" s="260"/>
      <c r="M3" s="260"/>
      <c r="N3" s="260"/>
      <c r="O3" s="260"/>
      <c r="P3" s="260"/>
      <c r="Q3" s="260"/>
      <c r="R3" s="260"/>
      <c r="S3" s="260"/>
      <c r="T3" s="260"/>
    </row>
    <row r="4" spans="1:20" s="10" customFormat="1">
      <c r="A4" s="260"/>
      <c r="B4" s="260"/>
      <c r="C4" s="260"/>
      <c r="D4" s="260"/>
      <c r="E4" s="260"/>
      <c r="F4" s="260"/>
      <c r="G4" s="260"/>
      <c r="H4" s="260"/>
      <c r="I4" s="260"/>
      <c r="J4" s="260"/>
      <c r="K4" s="260"/>
      <c r="L4" s="260"/>
      <c r="M4" s="260"/>
      <c r="N4" s="260"/>
      <c r="O4" s="260"/>
      <c r="P4" s="260"/>
      <c r="Q4" s="260"/>
      <c r="R4" s="260"/>
      <c r="S4" s="260"/>
      <c r="T4" s="260"/>
    </row>
    <row r="5" spans="1:20" s="10" customFormat="1" ht="18.75" customHeight="1">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row>
    <row r="6" spans="1:20" s="10" customFormat="1" ht="18.75" customHeight="1">
      <c r="A6" s="258" t="s">
        <v>8</v>
      </c>
      <c r="B6" s="258"/>
      <c r="C6" s="258"/>
      <c r="D6" s="258"/>
      <c r="E6" s="258"/>
      <c r="F6" s="258"/>
      <c r="G6" s="258"/>
      <c r="H6" s="258"/>
      <c r="I6" s="258"/>
      <c r="J6" s="258"/>
      <c r="K6" s="258"/>
      <c r="L6" s="258"/>
      <c r="M6" s="258"/>
      <c r="N6" s="258"/>
      <c r="O6" s="258"/>
      <c r="P6" s="258"/>
      <c r="Q6" s="258"/>
      <c r="R6" s="258"/>
      <c r="S6" s="258"/>
      <c r="T6" s="258"/>
    </row>
    <row r="7" spans="1:20" s="10" customFormat="1">
      <c r="A7" s="260"/>
      <c r="B7" s="260"/>
      <c r="C7" s="260"/>
      <c r="D7" s="260"/>
      <c r="E7" s="260"/>
      <c r="F7" s="260"/>
      <c r="G7" s="260"/>
      <c r="H7" s="260"/>
      <c r="I7" s="260"/>
      <c r="J7" s="260"/>
      <c r="K7" s="260"/>
      <c r="L7" s="260"/>
      <c r="M7" s="260"/>
      <c r="N7" s="260"/>
      <c r="O7" s="260"/>
      <c r="P7" s="260"/>
      <c r="Q7" s="260"/>
      <c r="R7" s="260"/>
      <c r="S7" s="260"/>
      <c r="T7" s="260"/>
    </row>
    <row r="8" spans="1:20" s="10" customFormat="1" ht="18.75" customHeight="1">
      <c r="A8" s="262" t="str">
        <f>' 1. паспорт местополож'!A8:C8</f>
        <v>J_ДВОСТ-402</v>
      </c>
      <c r="B8" s="262"/>
      <c r="C8" s="262"/>
      <c r="D8" s="262"/>
      <c r="E8" s="262"/>
      <c r="F8" s="262"/>
      <c r="G8" s="262"/>
      <c r="H8" s="262"/>
      <c r="I8" s="262"/>
      <c r="J8" s="262"/>
      <c r="K8" s="262"/>
      <c r="L8" s="262"/>
      <c r="M8" s="262"/>
      <c r="N8" s="262"/>
      <c r="O8" s="262"/>
      <c r="P8" s="262"/>
      <c r="Q8" s="262"/>
      <c r="R8" s="262"/>
      <c r="S8" s="262"/>
      <c r="T8" s="262"/>
    </row>
    <row r="9" spans="1:20" s="10" customFormat="1" ht="18.75" customHeight="1">
      <c r="A9" s="258" t="s">
        <v>7</v>
      </c>
      <c r="B9" s="258"/>
      <c r="C9" s="258"/>
      <c r="D9" s="258"/>
      <c r="E9" s="258"/>
      <c r="F9" s="258"/>
      <c r="G9" s="258"/>
      <c r="H9" s="258"/>
      <c r="I9" s="258"/>
      <c r="J9" s="258"/>
      <c r="K9" s="258"/>
      <c r="L9" s="258"/>
      <c r="M9" s="258"/>
      <c r="N9" s="258"/>
      <c r="O9" s="258"/>
      <c r="P9" s="258"/>
      <c r="Q9" s="258"/>
      <c r="R9" s="258"/>
      <c r="S9" s="258"/>
      <c r="T9" s="258"/>
    </row>
    <row r="10" spans="1:20" s="7" customFormat="1" ht="15.75" customHeight="1">
      <c r="A10" s="272"/>
      <c r="B10" s="272"/>
      <c r="C10" s="272"/>
      <c r="D10" s="272"/>
      <c r="E10" s="272"/>
      <c r="F10" s="272"/>
      <c r="G10" s="272"/>
      <c r="H10" s="272"/>
      <c r="I10" s="272"/>
      <c r="J10" s="272"/>
      <c r="K10" s="272"/>
      <c r="L10" s="272"/>
      <c r="M10" s="272"/>
      <c r="N10" s="272"/>
      <c r="O10" s="272"/>
      <c r="P10" s="272"/>
      <c r="Q10" s="272"/>
      <c r="R10" s="272"/>
      <c r="S10" s="272"/>
      <c r="T10" s="272"/>
    </row>
    <row r="11" spans="1:20" s="2" customFormat="1">
      <c r="A11" s="262" t="str">
        <f>' 1. паспорт местополож'!A11:C11</f>
        <v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v>
      </c>
      <c r="B11" s="262"/>
      <c r="C11" s="262"/>
      <c r="D11" s="262"/>
      <c r="E11" s="262"/>
      <c r="F11" s="262"/>
      <c r="G11" s="262"/>
      <c r="H11" s="262"/>
      <c r="I11" s="262"/>
      <c r="J11" s="262"/>
      <c r="K11" s="262"/>
      <c r="L11" s="262"/>
      <c r="M11" s="262"/>
      <c r="N11" s="262"/>
      <c r="O11" s="262"/>
      <c r="P11" s="262"/>
      <c r="Q11" s="262"/>
      <c r="R11" s="262"/>
      <c r="S11" s="262"/>
      <c r="T11" s="262"/>
    </row>
    <row r="12" spans="1:20" s="2" customFormat="1" ht="15" customHeight="1">
      <c r="A12" s="258" t="s">
        <v>5</v>
      </c>
      <c r="B12" s="258"/>
      <c r="C12" s="258"/>
      <c r="D12" s="258"/>
      <c r="E12" s="258"/>
      <c r="F12" s="258"/>
      <c r="G12" s="258"/>
      <c r="H12" s="258"/>
      <c r="I12" s="258"/>
      <c r="J12" s="258"/>
      <c r="K12" s="258"/>
      <c r="L12" s="258"/>
      <c r="M12" s="258"/>
      <c r="N12" s="258"/>
      <c r="O12" s="258"/>
      <c r="P12" s="258"/>
      <c r="Q12" s="258"/>
      <c r="R12" s="258"/>
      <c r="S12" s="258"/>
      <c r="T12" s="258"/>
    </row>
    <row r="13" spans="1:20" s="2" customFormat="1" ht="15" customHeight="1">
      <c r="A13" s="258"/>
      <c r="B13" s="258"/>
      <c r="C13" s="258"/>
      <c r="D13" s="258"/>
      <c r="E13" s="258"/>
      <c r="F13" s="258"/>
      <c r="G13" s="258"/>
      <c r="H13" s="258"/>
      <c r="I13" s="258"/>
      <c r="J13" s="258"/>
      <c r="K13" s="258"/>
      <c r="L13" s="258"/>
      <c r="M13" s="258"/>
      <c r="N13" s="258"/>
      <c r="O13" s="258"/>
      <c r="P13" s="258"/>
      <c r="Q13" s="258"/>
      <c r="R13" s="258"/>
      <c r="S13" s="258"/>
      <c r="T13" s="258"/>
    </row>
    <row r="14" spans="1:20" s="2" customFormat="1" ht="15" customHeight="1">
      <c r="A14" s="262" t="s">
        <v>199</v>
      </c>
      <c r="B14" s="262"/>
      <c r="C14" s="262"/>
      <c r="D14" s="262"/>
      <c r="E14" s="262"/>
      <c r="F14" s="262"/>
      <c r="G14" s="262"/>
      <c r="H14" s="262"/>
      <c r="I14" s="262"/>
      <c r="J14" s="262"/>
      <c r="K14" s="262"/>
      <c r="L14" s="262"/>
      <c r="M14" s="262"/>
      <c r="N14" s="262"/>
      <c r="O14" s="262"/>
      <c r="P14" s="262"/>
      <c r="Q14" s="262"/>
      <c r="R14" s="262"/>
      <c r="S14" s="262"/>
      <c r="T14" s="262"/>
    </row>
    <row r="15" spans="1:20" s="36" customFormat="1" ht="21" customHeight="1">
      <c r="A15" s="273"/>
      <c r="B15" s="273"/>
      <c r="C15" s="273"/>
      <c r="D15" s="273"/>
      <c r="E15" s="273"/>
      <c r="F15" s="273"/>
      <c r="G15" s="273"/>
      <c r="H15" s="273"/>
      <c r="I15" s="273"/>
      <c r="J15" s="273"/>
      <c r="K15" s="273"/>
      <c r="L15" s="273"/>
      <c r="M15" s="273"/>
      <c r="N15" s="273"/>
      <c r="O15" s="273"/>
      <c r="P15" s="273"/>
      <c r="Q15" s="273"/>
      <c r="R15" s="273"/>
      <c r="S15" s="273"/>
      <c r="T15" s="273"/>
    </row>
    <row r="16" spans="1:20" ht="46.5" customHeight="1">
      <c r="A16" s="270" t="s">
        <v>4</v>
      </c>
      <c r="B16" s="269" t="s">
        <v>486</v>
      </c>
      <c r="C16" s="269"/>
      <c r="D16" s="269" t="s">
        <v>76</v>
      </c>
      <c r="E16" s="269" t="s">
        <v>222</v>
      </c>
      <c r="F16" s="269"/>
      <c r="G16" s="269" t="s">
        <v>126</v>
      </c>
      <c r="H16" s="269"/>
      <c r="I16" s="269" t="s">
        <v>75</v>
      </c>
      <c r="J16" s="269"/>
      <c r="K16" s="269" t="s">
        <v>74</v>
      </c>
      <c r="L16" s="269" t="s">
        <v>73</v>
      </c>
      <c r="M16" s="269"/>
      <c r="N16" s="269" t="s">
        <v>229</v>
      </c>
      <c r="O16" s="269"/>
      <c r="P16" s="269" t="s">
        <v>72</v>
      </c>
      <c r="Q16" s="271" t="s">
        <v>71</v>
      </c>
      <c r="R16" s="271"/>
      <c r="S16" s="271" t="s">
        <v>70</v>
      </c>
      <c r="T16" s="271"/>
    </row>
    <row r="17" spans="1:113" ht="121.5" customHeight="1">
      <c r="A17" s="270"/>
      <c r="B17" s="269"/>
      <c r="C17" s="269"/>
      <c r="D17" s="269"/>
      <c r="E17" s="269"/>
      <c r="F17" s="269"/>
      <c r="G17" s="269"/>
      <c r="H17" s="269"/>
      <c r="I17" s="269"/>
      <c r="J17" s="269"/>
      <c r="K17" s="269"/>
      <c r="L17" s="269"/>
      <c r="M17" s="269"/>
      <c r="N17" s="269"/>
      <c r="O17" s="269"/>
      <c r="P17" s="269"/>
      <c r="Q17" s="81" t="s">
        <v>69</v>
      </c>
      <c r="R17" s="81" t="s">
        <v>198</v>
      </c>
      <c r="S17" s="81" t="s">
        <v>68</v>
      </c>
      <c r="T17" s="81" t="s">
        <v>67</v>
      </c>
    </row>
    <row r="18" spans="1:113" ht="51.75" customHeight="1">
      <c r="A18" s="270"/>
      <c r="B18" s="82" t="s">
        <v>65</v>
      </c>
      <c r="C18" s="82" t="s">
        <v>66</v>
      </c>
      <c r="D18" s="269"/>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63">
      <c r="A20" s="216">
        <v>1</v>
      </c>
      <c r="B20" s="216" t="s">
        <v>492</v>
      </c>
      <c r="C20" s="216" t="s">
        <v>492</v>
      </c>
      <c r="D20" s="216" t="s">
        <v>493</v>
      </c>
      <c r="E20" s="216" t="s">
        <v>502</v>
      </c>
      <c r="F20" s="216" t="s">
        <v>503</v>
      </c>
      <c r="G20" s="216" t="str">
        <f>B20</f>
        <v>ЦРП Новый Ургал</v>
      </c>
      <c r="H20" s="216" t="str">
        <f>C20</f>
        <v>ЦРП Новый Ургал</v>
      </c>
      <c r="I20" s="222" t="s">
        <v>243</v>
      </c>
      <c r="J20" s="222" t="s">
        <v>487</v>
      </c>
      <c r="K20" s="216" t="str">
        <f>I20</f>
        <v>нд</v>
      </c>
      <c r="L20" s="216">
        <v>10</v>
      </c>
      <c r="M20" s="216">
        <v>10</v>
      </c>
      <c r="N20" s="216" t="s">
        <v>135</v>
      </c>
      <c r="O20" s="216" t="s">
        <v>135</v>
      </c>
      <c r="P20" s="216" t="s">
        <v>135</v>
      </c>
      <c r="Q20" s="216" t="s">
        <v>135</v>
      </c>
      <c r="R20" s="216" t="s">
        <v>135</v>
      </c>
      <c r="S20" s="222" t="s">
        <v>501</v>
      </c>
      <c r="T20" s="216" t="s">
        <v>504</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68" t="s">
        <v>227</v>
      </c>
      <c r="C24" s="268"/>
      <c r="D24" s="268"/>
      <c r="E24" s="268"/>
      <c r="F24" s="268"/>
      <c r="G24" s="268"/>
      <c r="H24" s="268"/>
      <c r="I24" s="268"/>
      <c r="J24" s="268"/>
      <c r="K24" s="268"/>
      <c r="L24" s="268"/>
      <c r="M24" s="268"/>
      <c r="N24" s="268"/>
      <c r="O24" s="268"/>
      <c r="P24" s="268"/>
      <c r="Q24" s="268"/>
      <c r="R24" s="268"/>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Q19" sqref="Q19"/>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0" t="s">
        <v>9</v>
      </c>
      <c r="F3" s="260"/>
      <c r="G3" s="260"/>
      <c r="H3" s="260"/>
      <c r="I3" s="260"/>
      <c r="J3" s="260"/>
      <c r="K3" s="260"/>
      <c r="L3" s="260"/>
      <c r="M3" s="260"/>
      <c r="N3" s="260"/>
      <c r="O3" s="260"/>
      <c r="P3" s="260"/>
      <c r="Q3" s="260"/>
      <c r="R3" s="260"/>
      <c r="S3" s="260"/>
      <c r="T3" s="260"/>
      <c r="U3" s="260"/>
      <c r="V3" s="260"/>
      <c r="W3" s="260"/>
      <c r="X3" s="260"/>
      <c r="Y3" s="26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row>
    <row r="6" spans="1:27" s="10" customFormat="1" ht="18.75" customHeight="1">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2" t="str">
        <f>' 1. паспорт местополож'!A8:C8</f>
        <v>J_ДВОСТ-402</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row>
    <row r="9" spans="1:27" s="10" customFormat="1" ht="18.75" customHeight="1">
      <c r="E9" s="258" t="s">
        <v>7</v>
      </c>
      <c r="F9" s="258"/>
      <c r="G9" s="258"/>
      <c r="H9" s="258"/>
      <c r="I9" s="258"/>
      <c r="J9" s="258"/>
      <c r="K9" s="258"/>
      <c r="L9" s="258"/>
      <c r="M9" s="258"/>
      <c r="N9" s="258"/>
      <c r="O9" s="258"/>
      <c r="P9" s="258"/>
      <c r="Q9" s="258"/>
      <c r="R9" s="258"/>
      <c r="S9" s="258"/>
      <c r="T9" s="258"/>
      <c r="U9" s="258"/>
      <c r="V9" s="258"/>
      <c r="W9" s="258"/>
      <c r="X9" s="258"/>
      <c r="Y9" s="25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2" t="str">
        <f>' 1. паспорт местополож'!A11:C11</f>
        <v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row>
    <row r="12" spans="1:27" s="2" customFormat="1" ht="15" customHeight="1">
      <c r="A12" s="114"/>
      <c r="B12" s="114"/>
      <c r="C12" s="114"/>
      <c r="D12" s="114"/>
      <c r="E12" s="258" t="s">
        <v>5</v>
      </c>
      <c r="F12" s="258"/>
      <c r="G12" s="258"/>
      <c r="H12" s="258"/>
      <c r="I12" s="258"/>
      <c r="J12" s="258"/>
      <c r="K12" s="258"/>
      <c r="L12" s="258"/>
      <c r="M12" s="258"/>
      <c r="N12" s="258"/>
      <c r="O12" s="258"/>
      <c r="P12" s="258"/>
      <c r="Q12" s="258"/>
      <c r="R12" s="258"/>
      <c r="S12" s="258"/>
      <c r="T12" s="258"/>
      <c r="U12" s="258"/>
      <c r="V12" s="258"/>
      <c r="W12" s="258"/>
      <c r="X12" s="258"/>
      <c r="Y12" s="25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2"/>
      <c r="F14" s="262"/>
      <c r="G14" s="262"/>
      <c r="H14" s="262"/>
      <c r="I14" s="262"/>
      <c r="J14" s="262"/>
      <c r="K14" s="262"/>
      <c r="L14" s="262"/>
      <c r="M14" s="262"/>
      <c r="N14" s="262"/>
      <c r="O14" s="262"/>
      <c r="P14" s="262"/>
      <c r="Q14" s="262"/>
      <c r="R14" s="262"/>
      <c r="S14" s="262"/>
      <c r="T14" s="262"/>
      <c r="U14" s="262"/>
      <c r="V14" s="262"/>
      <c r="W14" s="262"/>
      <c r="X14" s="262"/>
      <c r="Y14" s="262"/>
      <c r="Z14" s="114"/>
      <c r="AA14" s="114"/>
    </row>
    <row r="15" spans="1:27" ht="25.5" customHeight="1">
      <c r="A15" s="262" t="s">
        <v>201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row>
    <row r="16" spans="1:27" s="36" customFormat="1" ht="21" customHeight="1"/>
    <row r="17" spans="1:27" ht="15.75" customHeight="1">
      <c r="A17" s="274" t="s">
        <v>4</v>
      </c>
      <c r="B17" s="277" t="s">
        <v>206</v>
      </c>
      <c r="C17" s="278"/>
      <c r="D17" s="277" t="s">
        <v>208</v>
      </c>
      <c r="E17" s="278"/>
      <c r="F17" s="281" t="s">
        <v>48</v>
      </c>
      <c r="G17" s="282"/>
      <c r="H17" s="282"/>
      <c r="I17" s="283"/>
      <c r="J17" s="274" t="s">
        <v>209</v>
      </c>
      <c r="K17" s="277" t="s">
        <v>210</v>
      </c>
      <c r="L17" s="278"/>
      <c r="M17" s="277" t="s">
        <v>211</v>
      </c>
      <c r="N17" s="278"/>
      <c r="O17" s="277" t="s">
        <v>200</v>
      </c>
      <c r="P17" s="278"/>
      <c r="Q17" s="277" t="s">
        <v>81</v>
      </c>
      <c r="R17" s="278"/>
      <c r="S17" s="274" t="s">
        <v>80</v>
      </c>
      <c r="T17" s="274" t="s">
        <v>212</v>
      </c>
      <c r="U17" s="274" t="s">
        <v>207</v>
      </c>
      <c r="V17" s="277" t="s">
        <v>79</v>
      </c>
      <c r="W17" s="278"/>
      <c r="X17" s="281" t="s">
        <v>71</v>
      </c>
      <c r="Y17" s="282"/>
      <c r="Z17" s="281" t="s">
        <v>70</v>
      </c>
      <c r="AA17" s="282"/>
    </row>
    <row r="18" spans="1:27" ht="192.75" customHeight="1">
      <c r="A18" s="275"/>
      <c r="B18" s="279"/>
      <c r="C18" s="280"/>
      <c r="D18" s="279"/>
      <c r="E18" s="280"/>
      <c r="F18" s="281" t="s">
        <v>78</v>
      </c>
      <c r="G18" s="283"/>
      <c r="H18" s="281" t="s">
        <v>77</v>
      </c>
      <c r="I18" s="283"/>
      <c r="J18" s="276"/>
      <c r="K18" s="279"/>
      <c r="L18" s="280"/>
      <c r="M18" s="279"/>
      <c r="N18" s="280"/>
      <c r="O18" s="279"/>
      <c r="P18" s="280"/>
      <c r="Q18" s="279"/>
      <c r="R18" s="280"/>
      <c r="S18" s="276"/>
      <c r="T18" s="276"/>
      <c r="U18" s="276"/>
      <c r="V18" s="279"/>
      <c r="W18" s="280"/>
      <c r="X18" s="81" t="s">
        <v>69</v>
      </c>
      <c r="Y18" s="81" t="s">
        <v>198</v>
      </c>
      <c r="Z18" s="81" t="s">
        <v>68</v>
      </c>
      <c r="AA18" s="81" t="s">
        <v>67</v>
      </c>
    </row>
    <row r="19" spans="1:27" ht="60" customHeight="1">
      <c r="A19" s="276"/>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7" t="str">
        <f>' 1. паспорт местополож'!A1:C1</f>
        <v>Год раскрытия информации: 2019 год</v>
      </c>
      <c r="B1" s="257"/>
      <c r="C1" s="25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0" t="s">
        <v>9</v>
      </c>
      <c r="B3" s="260"/>
      <c r="C3" s="260"/>
      <c r="D3" s="11"/>
      <c r="E3" s="11"/>
      <c r="F3" s="11"/>
      <c r="G3" s="11"/>
      <c r="H3" s="11"/>
      <c r="I3" s="11"/>
      <c r="J3" s="11"/>
      <c r="K3" s="11"/>
      <c r="L3" s="11"/>
      <c r="M3" s="11"/>
      <c r="N3" s="11"/>
      <c r="O3" s="11"/>
      <c r="P3" s="11"/>
      <c r="Q3" s="11"/>
      <c r="R3" s="11"/>
      <c r="S3" s="11"/>
      <c r="T3" s="11"/>
    </row>
    <row r="4" spans="1:28" s="10" customFormat="1" ht="18.75">
      <c r="A4" s="260"/>
      <c r="B4" s="260"/>
      <c r="C4" s="260"/>
      <c r="D4" s="12"/>
      <c r="E4" s="12"/>
      <c r="F4" s="12"/>
      <c r="G4" s="11"/>
      <c r="H4" s="11"/>
      <c r="I4" s="11"/>
      <c r="J4" s="11"/>
      <c r="K4" s="11"/>
      <c r="L4" s="11"/>
      <c r="M4" s="11"/>
      <c r="N4" s="11"/>
      <c r="O4" s="11"/>
      <c r="P4" s="11"/>
      <c r="Q4" s="11"/>
      <c r="R4" s="11"/>
      <c r="S4" s="11"/>
      <c r="T4" s="11"/>
    </row>
    <row r="5" spans="1:28" s="10" customFormat="1" ht="18.75">
      <c r="A5" s="26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1"/>
      <c r="C5" s="261"/>
      <c r="D5" s="6"/>
      <c r="E5" s="6"/>
      <c r="F5" s="6"/>
      <c r="G5" s="11"/>
      <c r="H5" s="11"/>
      <c r="I5" s="11"/>
      <c r="J5" s="11"/>
      <c r="K5" s="11"/>
      <c r="L5" s="11"/>
      <c r="M5" s="11"/>
      <c r="N5" s="11"/>
      <c r="O5" s="11"/>
      <c r="P5" s="11"/>
      <c r="Q5" s="11"/>
      <c r="R5" s="11"/>
      <c r="S5" s="11"/>
      <c r="T5" s="11"/>
    </row>
    <row r="6" spans="1:28" s="10" customFormat="1" ht="18.75">
      <c r="A6" s="258" t="s">
        <v>8</v>
      </c>
      <c r="B6" s="258"/>
      <c r="C6" s="258"/>
      <c r="D6" s="4"/>
      <c r="E6" s="4"/>
      <c r="F6" s="4"/>
      <c r="G6" s="11"/>
      <c r="H6" s="11"/>
      <c r="I6" s="11"/>
      <c r="J6" s="11"/>
      <c r="K6" s="11"/>
      <c r="L6" s="11"/>
      <c r="M6" s="11"/>
      <c r="N6" s="11"/>
      <c r="O6" s="11"/>
      <c r="P6" s="11"/>
      <c r="Q6" s="11"/>
      <c r="R6" s="11"/>
      <c r="S6" s="11"/>
      <c r="T6" s="11"/>
    </row>
    <row r="7" spans="1:28" s="10" customFormat="1" ht="18.75">
      <c r="A7" s="260"/>
      <c r="B7" s="260"/>
      <c r="C7" s="260"/>
      <c r="D7" s="12"/>
      <c r="E7" s="12"/>
      <c r="F7" s="12"/>
      <c r="G7" s="11"/>
      <c r="H7" s="11"/>
      <c r="I7" s="11"/>
      <c r="J7" s="11"/>
      <c r="K7" s="11"/>
      <c r="L7" s="11"/>
      <c r="M7" s="11"/>
      <c r="N7" s="11"/>
      <c r="O7" s="11"/>
      <c r="P7" s="11"/>
      <c r="Q7" s="11"/>
      <c r="R7" s="11"/>
      <c r="S7" s="11"/>
      <c r="T7" s="11"/>
    </row>
    <row r="8" spans="1:28" s="10" customFormat="1" ht="18.75">
      <c r="A8" s="262" t="str">
        <f>' 1. паспорт местополож'!A8:C8</f>
        <v>J_ДВОСТ-402</v>
      </c>
      <c r="B8" s="262"/>
      <c r="C8" s="262"/>
      <c r="D8" s="6"/>
      <c r="E8" s="6"/>
      <c r="F8" s="6"/>
      <c r="G8" s="11"/>
      <c r="H8" s="11"/>
      <c r="I8" s="11"/>
      <c r="J8" s="11"/>
      <c r="K8" s="11"/>
      <c r="L8" s="11"/>
      <c r="M8" s="11"/>
      <c r="N8" s="11"/>
      <c r="O8" s="11"/>
      <c r="P8" s="11"/>
      <c r="Q8" s="11"/>
      <c r="R8" s="11"/>
      <c r="S8" s="11"/>
      <c r="T8" s="11"/>
    </row>
    <row r="9" spans="1:28" s="10" customFormat="1" ht="18.75">
      <c r="A9" s="258" t="s">
        <v>7</v>
      </c>
      <c r="B9" s="258"/>
      <c r="C9" s="258"/>
      <c r="D9" s="4"/>
      <c r="E9" s="4"/>
      <c r="F9" s="4"/>
      <c r="G9" s="11"/>
      <c r="H9" s="11"/>
      <c r="I9" s="11"/>
      <c r="J9" s="11"/>
      <c r="K9" s="11"/>
      <c r="L9" s="11"/>
      <c r="M9" s="11"/>
      <c r="N9" s="11"/>
      <c r="O9" s="11"/>
      <c r="P9" s="11"/>
      <c r="Q9" s="11"/>
      <c r="R9" s="11"/>
      <c r="S9" s="11"/>
      <c r="T9" s="11"/>
    </row>
    <row r="10" spans="1:28" s="7" customFormat="1" ht="15.75" customHeight="1">
      <c r="A10" s="272"/>
      <c r="B10" s="272"/>
      <c r="C10" s="272"/>
      <c r="D10" s="8"/>
      <c r="E10" s="8"/>
      <c r="F10" s="8"/>
      <c r="G10" s="8"/>
      <c r="H10" s="8"/>
      <c r="I10" s="8"/>
      <c r="J10" s="8"/>
      <c r="K10" s="8"/>
      <c r="L10" s="8"/>
      <c r="M10" s="8"/>
      <c r="N10" s="8"/>
      <c r="O10" s="8"/>
      <c r="P10" s="8"/>
      <c r="Q10" s="8"/>
      <c r="R10" s="8"/>
      <c r="S10" s="8"/>
      <c r="T10" s="8"/>
    </row>
    <row r="11" spans="1:28" s="2" customFormat="1" ht="15.75">
      <c r="A11" s="262" t="str">
        <f>' 1. паспорт местополож'!A11:C11</f>
        <v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v>
      </c>
      <c r="B11" s="262"/>
      <c r="C11" s="262"/>
      <c r="D11" s="6"/>
      <c r="E11" s="6"/>
      <c r="F11" s="6"/>
      <c r="G11" s="6"/>
      <c r="H11" s="6"/>
      <c r="I11" s="6"/>
      <c r="J11" s="6"/>
      <c r="K11" s="6"/>
      <c r="L11" s="6"/>
      <c r="M11" s="6"/>
      <c r="N11" s="6"/>
      <c r="O11" s="6"/>
      <c r="P11" s="6"/>
      <c r="Q11" s="6"/>
      <c r="R11" s="6"/>
      <c r="S11" s="6"/>
      <c r="T11" s="6"/>
    </row>
    <row r="12" spans="1:28" s="2" customFormat="1" ht="15" customHeight="1">
      <c r="A12" s="258" t="s">
        <v>5</v>
      </c>
      <c r="B12" s="258"/>
      <c r="C12" s="258"/>
      <c r="D12" s="4"/>
      <c r="E12" s="4"/>
      <c r="F12" s="4"/>
      <c r="G12" s="4"/>
      <c r="H12" s="4"/>
      <c r="I12" s="4"/>
      <c r="J12" s="4"/>
      <c r="K12" s="4"/>
      <c r="L12" s="4"/>
      <c r="M12" s="4"/>
      <c r="N12" s="4"/>
      <c r="O12" s="4"/>
      <c r="P12" s="4"/>
      <c r="Q12" s="4"/>
      <c r="R12" s="4"/>
      <c r="S12" s="4"/>
      <c r="T12" s="4"/>
    </row>
    <row r="13" spans="1:28" s="2" customFormat="1" ht="15" customHeight="1">
      <c r="A13" s="258"/>
      <c r="B13" s="258"/>
      <c r="C13" s="258"/>
      <c r="D13" s="3"/>
      <c r="E13" s="3"/>
      <c r="F13" s="3"/>
      <c r="G13" s="3"/>
      <c r="H13" s="3"/>
      <c r="I13" s="3"/>
      <c r="J13" s="3"/>
      <c r="K13" s="3"/>
      <c r="L13" s="3"/>
      <c r="M13" s="3"/>
      <c r="N13" s="3"/>
      <c r="O13" s="3"/>
      <c r="P13" s="3"/>
      <c r="Q13" s="3"/>
    </row>
    <row r="14" spans="1:28" s="2" customFormat="1" ht="18.75">
      <c r="A14" s="259" t="s">
        <v>193</v>
      </c>
      <c r="B14" s="259"/>
      <c r="C14" s="25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497</v>
      </c>
      <c r="D18" s="19"/>
      <c r="E18" s="18"/>
      <c r="F18" s="18"/>
      <c r="G18" s="18"/>
      <c r="H18" s="18"/>
      <c r="I18" s="18"/>
      <c r="J18" s="18"/>
      <c r="K18" s="18"/>
      <c r="L18" s="18"/>
      <c r="M18" s="18"/>
      <c r="N18" s="18"/>
      <c r="O18" s="18"/>
      <c r="P18" s="17"/>
      <c r="Q18" s="17"/>
      <c r="R18" s="17"/>
      <c r="S18" s="17"/>
      <c r="T18" s="17"/>
    </row>
    <row r="19" spans="1:20" ht="33">
      <c r="A19" s="86" t="s">
        <v>20</v>
      </c>
      <c r="B19" s="85" t="s">
        <v>17</v>
      </c>
      <c r="C19" s="249" t="s">
        <v>498</v>
      </c>
      <c r="D19" s="16"/>
      <c r="E19" s="16"/>
      <c r="F19" s="16"/>
      <c r="G19" s="16"/>
      <c r="H19" s="16"/>
      <c r="I19" s="16"/>
      <c r="J19" s="16"/>
      <c r="K19" s="16"/>
      <c r="L19" s="16"/>
      <c r="M19" s="16"/>
      <c r="N19" s="16"/>
      <c r="O19" s="16"/>
      <c r="P19" s="16"/>
      <c r="Q19" s="16"/>
      <c r="R19" s="16"/>
      <c r="S19" s="16"/>
      <c r="T19" s="16"/>
    </row>
    <row r="20" spans="1:20" ht="63" customHeight="1">
      <c r="A20" s="86" t="s">
        <v>19</v>
      </c>
      <c r="B20" s="85" t="s">
        <v>483</v>
      </c>
      <c r="C20" s="220" t="s">
        <v>499</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30.643238399999998</v>
      </c>
      <c r="D21" s="16"/>
      <c r="E21" s="16"/>
      <c r="F21" s="16"/>
      <c r="G21" s="16"/>
      <c r="H21" s="16"/>
      <c r="I21" s="16"/>
      <c r="J21" s="16"/>
      <c r="K21" s="16"/>
      <c r="L21" s="16"/>
      <c r="M21" s="16"/>
      <c r="N21" s="16"/>
      <c r="O21" s="16"/>
      <c r="P21" s="16"/>
      <c r="Q21" s="16"/>
      <c r="R21" s="16"/>
      <c r="S21" s="16"/>
      <c r="T21" s="16"/>
    </row>
    <row r="22" spans="1:20" ht="33">
      <c r="A22" s="86" t="s">
        <v>16</v>
      </c>
      <c r="B22" s="85" t="s">
        <v>116</v>
      </c>
      <c r="C22" s="221" t="s">
        <v>500</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2019</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17">
        <v>2020</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478</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0" t="s">
        <v>9</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62"/>
      <c r="AB3" s="62"/>
    </row>
    <row r="4" spans="1:28" ht="18.75">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62"/>
      <c r="AB4" s="62"/>
    </row>
    <row r="5" spans="1:28" ht="15.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63"/>
      <c r="AB5" s="63"/>
    </row>
    <row r="6" spans="1:28" ht="15.75">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64"/>
      <c r="AB6" s="64"/>
    </row>
    <row r="7" spans="1:28" ht="18.7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62"/>
      <c r="AB7" s="62"/>
    </row>
    <row r="8" spans="1:28" ht="15.75">
      <c r="A8" s="262" t="str">
        <f>' 1. паспорт местополож'!A8:C8</f>
        <v>J_ДВОСТ-402</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63"/>
      <c r="AB8" s="63"/>
    </row>
    <row r="9" spans="1:28" ht="15.75">
      <c r="A9" s="258" t="s">
        <v>7</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64"/>
      <c r="AB9" s="64"/>
    </row>
    <row r="10" spans="1:28" ht="18.7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9"/>
      <c r="AB10" s="9"/>
    </row>
    <row r="11" spans="1:28" ht="15.75">
      <c r="A11" s="262" t="str">
        <f>' 1. паспорт местополож'!A11:C11</f>
        <v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63"/>
      <c r="AB11" s="63"/>
    </row>
    <row r="12" spans="1:28" ht="15.75">
      <c r="A12" s="258" t="s">
        <v>5</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64"/>
      <c r="AB12" s="64"/>
    </row>
    <row r="13" spans="1:28" ht="15.7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68"/>
      <c r="AB13" s="68"/>
    </row>
    <row r="14" spans="1:28" s="72" customFormat="1" ht="36.75" customHeight="1">
      <c r="A14" s="284" t="s">
        <v>220</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71"/>
      <c r="AB14" s="71"/>
    </row>
    <row r="15" spans="1:28" ht="32.25" customHeight="1">
      <c r="A15" s="286" t="s">
        <v>133</v>
      </c>
      <c r="B15" s="287"/>
      <c r="C15" s="287"/>
      <c r="D15" s="287"/>
      <c r="E15" s="287"/>
      <c r="F15" s="287"/>
      <c r="G15" s="287"/>
      <c r="H15" s="287"/>
      <c r="I15" s="287"/>
      <c r="J15" s="287"/>
      <c r="K15" s="287"/>
      <c r="L15" s="288"/>
      <c r="M15" s="285" t="s">
        <v>134</v>
      </c>
      <c r="N15" s="285"/>
      <c r="O15" s="285"/>
      <c r="P15" s="285"/>
      <c r="Q15" s="285"/>
      <c r="R15" s="285"/>
      <c r="S15" s="285"/>
      <c r="T15" s="285"/>
      <c r="U15" s="285"/>
      <c r="V15" s="285"/>
      <c r="W15" s="285"/>
      <c r="X15" s="285"/>
      <c r="Y15" s="285"/>
      <c r="Z15" s="285"/>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4" t="s">
        <v>9</v>
      </c>
      <c r="B3" s="294"/>
      <c r="C3" s="294"/>
      <c r="D3" s="294"/>
      <c r="E3" s="294"/>
      <c r="F3" s="294"/>
      <c r="G3" s="294"/>
      <c r="H3" s="294"/>
      <c r="I3" s="294"/>
      <c r="J3" s="294"/>
      <c r="K3" s="294"/>
      <c r="L3" s="294"/>
      <c r="M3" s="294"/>
      <c r="N3" s="294"/>
      <c r="O3" s="294"/>
      <c r="P3" s="11"/>
      <c r="Q3" s="11"/>
      <c r="R3" s="11"/>
      <c r="S3" s="11"/>
      <c r="T3" s="11"/>
      <c r="U3" s="11"/>
      <c r="V3" s="11"/>
      <c r="W3" s="11"/>
      <c r="X3" s="11"/>
      <c r="Y3" s="11"/>
      <c r="Z3" s="11"/>
    </row>
    <row r="4" spans="1:28" s="10" customFormat="1" ht="18.75">
      <c r="A4" s="294"/>
      <c r="B4" s="294"/>
      <c r="C4" s="294"/>
      <c r="D4" s="294"/>
      <c r="E4" s="294"/>
      <c r="F4" s="294"/>
      <c r="G4" s="294"/>
      <c r="H4" s="294"/>
      <c r="I4" s="294"/>
      <c r="J4" s="294"/>
      <c r="K4" s="294"/>
      <c r="L4" s="294"/>
      <c r="M4" s="294"/>
      <c r="N4" s="294"/>
      <c r="O4" s="294"/>
      <c r="P4" s="11"/>
      <c r="Q4" s="11"/>
      <c r="R4" s="11"/>
      <c r="S4" s="11"/>
      <c r="T4" s="11"/>
      <c r="U4" s="11"/>
      <c r="V4" s="11"/>
      <c r="W4" s="11"/>
      <c r="X4" s="11"/>
      <c r="Y4" s="11"/>
      <c r="Z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11"/>
      <c r="Q5" s="11"/>
      <c r="R5" s="11"/>
      <c r="S5" s="11"/>
      <c r="T5" s="11"/>
      <c r="U5" s="11"/>
      <c r="V5" s="11"/>
      <c r="W5" s="11"/>
      <c r="X5" s="11"/>
      <c r="Y5" s="11"/>
      <c r="Z5" s="11"/>
    </row>
    <row r="6" spans="1:28" s="10" customFormat="1" ht="18.75">
      <c r="A6" s="293" t="s">
        <v>8</v>
      </c>
      <c r="B6" s="293"/>
      <c r="C6" s="293"/>
      <c r="D6" s="293"/>
      <c r="E6" s="293"/>
      <c r="F6" s="293"/>
      <c r="G6" s="293"/>
      <c r="H6" s="293"/>
      <c r="I6" s="293"/>
      <c r="J6" s="293"/>
      <c r="K6" s="293"/>
      <c r="L6" s="293"/>
      <c r="M6" s="293"/>
      <c r="N6" s="293"/>
      <c r="O6" s="293"/>
      <c r="P6" s="11"/>
      <c r="Q6" s="11"/>
      <c r="R6" s="11"/>
      <c r="S6" s="11"/>
      <c r="T6" s="11"/>
      <c r="U6" s="11"/>
      <c r="V6" s="11"/>
      <c r="W6" s="11"/>
      <c r="X6" s="11"/>
      <c r="Y6" s="11"/>
      <c r="Z6" s="11"/>
    </row>
    <row r="7" spans="1:28" s="10" customFormat="1" ht="18.75">
      <c r="A7" s="294"/>
      <c r="B7" s="294"/>
      <c r="C7" s="294"/>
      <c r="D7" s="294"/>
      <c r="E7" s="294"/>
      <c r="F7" s="294"/>
      <c r="G7" s="294"/>
      <c r="H7" s="294"/>
      <c r="I7" s="294"/>
      <c r="J7" s="294"/>
      <c r="K7" s="294"/>
      <c r="L7" s="294"/>
      <c r="M7" s="294"/>
      <c r="N7" s="294"/>
      <c r="O7" s="294"/>
      <c r="P7" s="11"/>
      <c r="Q7" s="11"/>
      <c r="R7" s="11"/>
      <c r="S7" s="11"/>
      <c r="T7" s="11"/>
      <c r="U7" s="11"/>
      <c r="V7" s="11"/>
      <c r="W7" s="11"/>
      <c r="X7" s="11"/>
      <c r="Y7" s="11"/>
      <c r="Z7" s="11"/>
    </row>
    <row r="8" spans="1:28" s="10" customFormat="1" ht="18.75">
      <c r="A8" s="292" t="str">
        <f>' 1. паспорт местополож'!A8:C8</f>
        <v>J_ДВОСТ-402</v>
      </c>
      <c r="B8" s="292"/>
      <c r="C8" s="292"/>
      <c r="D8" s="292"/>
      <c r="E8" s="292"/>
      <c r="F8" s="292"/>
      <c r="G8" s="292"/>
      <c r="H8" s="292"/>
      <c r="I8" s="292"/>
      <c r="J8" s="292"/>
      <c r="K8" s="292"/>
      <c r="L8" s="292"/>
      <c r="M8" s="292"/>
      <c r="N8" s="292"/>
      <c r="O8" s="292"/>
      <c r="P8" s="11"/>
      <c r="Q8" s="11"/>
      <c r="R8" s="11"/>
      <c r="S8" s="11"/>
      <c r="T8" s="11"/>
      <c r="U8" s="11"/>
      <c r="V8" s="11"/>
      <c r="W8" s="11"/>
      <c r="X8" s="11"/>
      <c r="Y8" s="11"/>
      <c r="Z8" s="11"/>
    </row>
    <row r="9" spans="1:28" s="10" customFormat="1" ht="18.75">
      <c r="A9" s="293" t="s">
        <v>7</v>
      </c>
      <c r="B9" s="293"/>
      <c r="C9" s="293"/>
      <c r="D9" s="293"/>
      <c r="E9" s="293"/>
      <c r="F9" s="293"/>
      <c r="G9" s="293"/>
      <c r="H9" s="293"/>
      <c r="I9" s="293"/>
      <c r="J9" s="293"/>
      <c r="K9" s="293"/>
      <c r="L9" s="293"/>
      <c r="M9" s="293"/>
      <c r="N9" s="293"/>
      <c r="O9" s="293"/>
      <c r="P9" s="11"/>
      <c r="Q9" s="11"/>
      <c r="R9" s="11"/>
      <c r="S9" s="11"/>
      <c r="T9" s="11"/>
      <c r="U9" s="11"/>
      <c r="V9" s="11"/>
      <c r="W9" s="11"/>
      <c r="X9" s="11"/>
      <c r="Y9" s="11"/>
      <c r="Z9" s="11"/>
    </row>
    <row r="10" spans="1:28" s="7" customFormat="1" ht="15.75" customHeight="1">
      <c r="A10" s="295"/>
      <c r="B10" s="295"/>
      <c r="C10" s="295"/>
      <c r="D10" s="295"/>
      <c r="E10" s="295"/>
      <c r="F10" s="295"/>
      <c r="G10" s="295"/>
      <c r="H10" s="295"/>
      <c r="I10" s="295"/>
      <c r="J10" s="295"/>
      <c r="K10" s="295"/>
      <c r="L10" s="295"/>
      <c r="M10" s="295"/>
      <c r="N10" s="295"/>
      <c r="O10" s="295"/>
      <c r="P10" s="8"/>
      <c r="Q10" s="8"/>
      <c r="R10" s="8"/>
      <c r="S10" s="8"/>
      <c r="T10" s="8"/>
      <c r="U10" s="8"/>
      <c r="V10" s="8"/>
      <c r="W10" s="8"/>
      <c r="X10" s="8"/>
      <c r="Y10" s="8"/>
      <c r="Z10" s="8"/>
    </row>
    <row r="11" spans="1:28" s="2" customFormat="1" ht="16.5">
      <c r="A11" s="292" t="str">
        <f>' 1. паспорт местополож'!A11:C11</f>
        <v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v>
      </c>
      <c r="B11" s="292"/>
      <c r="C11" s="292"/>
      <c r="D11" s="292"/>
      <c r="E11" s="292"/>
      <c r="F11" s="292"/>
      <c r="G11" s="292"/>
      <c r="H11" s="292"/>
      <c r="I11" s="292"/>
      <c r="J11" s="292"/>
      <c r="K11" s="292"/>
      <c r="L11" s="292"/>
      <c r="M11" s="292"/>
      <c r="N11" s="292"/>
      <c r="O11" s="292"/>
      <c r="P11" s="6"/>
      <c r="Q11" s="6"/>
      <c r="R11" s="6"/>
      <c r="S11" s="6"/>
      <c r="T11" s="6"/>
      <c r="U11" s="6"/>
      <c r="V11" s="6"/>
      <c r="W11" s="6"/>
      <c r="X11" s="6"/>
      <c r="Y11" s="6"/>
      <c r="Z11" s="6"/>
    </row>
    <row r="12" spans="1:28" s="2" customFormat="1" ht="15" customHeight="1">
      <c r="A12" s="293" t="s">
        <v>5</v>
      </c>
      <c r="B12" s="293"/>
      <c r="C12" s="293"/>
      <c r="D12" s="293"/>
      <c r="E12" s="293"/>
      <c r="F12" s="293"/>
      <c r="G12" s="293"/>
      <c r="H12" s="293"/>
      <c r="I12" s="293"/>
      <c r="J12" s="293"/>
      <c r="K12" s="293"/>
      <c r="L12" s="293"/>
      <c r="M12" s="293"/>
      <c r="N12" s="293"/>
      <c r="O12" s="293"/>
      <c r="P12" s="4"/>
      <c r="Q12" s="4"/>
      <c r="R12" s="4"/>
      <c r="S12" s="4"/>
      <c r="T12" s="4"/>
      <c r="U12" s="4"/>
      <c r="V12" s="4"/>
      <c r="W12" s="4"/>
      <c r="X12" s="4"/>
      <c r="Y12" s="4"/>
      <c r="Z12" s="4"/>
    </row>
    <row r="13" spans="1:28" s="2" customFormat="1" ht="42.75" customHeight="1">
      <c r="A13" s="293"/>
      <c r="B13" s="293"/>
      <c r="C13" s="293"/>
      <c r="D13" s="293"/>
      <c r="E13" s="293"/>
      <c r="F13" s="293"/>
      <c r="G13" s="293"/>
      <c r="H13" s="293"/>
      <c r="I13" s="293"/>
      <c r="J13" s="293"/>
      <c r="K13" s="293"/>
      <c r="L13" s="293"/>
      <c r="M13" s="293"/>
      <c r="N13" s="293"/>
      <c r="O13" s="293"/>
      <c r="P13" s="3"/>
      <c r="Q13" s="3"/>
      <c r="R13" s="3"/>
      <c r="S13" s="3"/>
      <c r="T13" s="3"/>
      <c r="U13" s="3"/>
      <c r="V13" s="3"/>
      <c r="W13" s="3"/>
    </row>
    <row r="14" spans="1:28" s="2" customFormat="1" ht="46.5" customHeight="1">
      <c r="A14" s="291" t="s">
        <v>202</v>
      </c>
      <c r="B14" s="291"/>
      <c r="C14" s="291"/>
      <c r="D14" s="291"/>
      <c r="E14" s="291"/>
      <c r="F14" s="291"/>
      <c r="G14" s="291"/>
      <c r="H14" s="291"/>
      <c r="I14" s="291"/>
      <c r="J14" s="291"/>
      <c r="K14" s="291"/>
      <c r="L14" s="291"/>
      <c r="M14" s="291"/>
      <c r="N14" s="291"/>
      <c r="O14" s="291"/>
      <c r="P14" s="5"/>
      <c r="Q14" s="5"/>
      <c r="R14" s="5"/>
      <c r="S14" s="5"/>
      <c r="T14" s="5"/>
      <c r="U14" s="5"/>
      <c r="V14" s="5"/>
      <c r="W14" s="5"/>
      <c r="X14" s="5"/>
      <c r="Y14" s="5"/>
      <c r="Z14" s="5"/>
    </row>
    <row r="15" spans="1:28" s="2" customFormat="1" ht="56.25" customHeight="1">
      <c r="A15" s="290"/>
      <c r="B15" s="290"/>
      <c r="C15" s="29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3" t="s">
        <v>4</v>
      </c>
      <c r="B16" s="263" t="s">
        <v>42</v>
      </c>
      <c r="C16" s="263" t="s">
        <v>41</v>
      </c>
      <c r="D16" s="263" t="s">
        <v>30</v>
      </c>
      <c r="E16" s="296" t="s">
        <v>40</v>
      </c>
      <c r="F16" s="297"/>
      <c r="G16" s="297"/>
      <c r="H16" s="297"/>
      <c r="I16" s="298"/>
      <c r="J16" s="263" t="s">
        <v>39</v>
      </c>
      <c r="K16" s="263"/>
      <c r="L16" s="263"/>
      <c r="M16" s="263"/>
      <c r="N16" s="263"/>
      <c r="O16" s="263"/>
      <c r="P16" s="3"/>
      <c r="Q16" s="3"/>
      <c r="R16" s="3"/>
      <c r="S16" s="3"/>
      <c r="T16" s="3"/>
      <c r="U16" s="3"/>
      <c r="V16" s="3"/>
      <c r="W16" s="3"/>
    </row>
    <row r="17" spans="1:26" s="2" customFormat="1" ht="77.25" customHeight="1">
      <c r="A17" s="263"/>
      <c r="B17" s="263"/>
      <c r="C17" s="263"/>
      <c r="D17" s="263"/>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topLeftCell="A4" zoomScale="80" zoomScaleNormal="40" zoomScaleSheetLayoutView="80" workbookViewId="0">
      <selection activeCell="AP4" sqref="A1:AP1048576"/>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7"/>
      <c r="B3" s="257"/>
    </row>
    <row r="4" spans="1:2" s="131" customFormat="1" ht="15"/>
    <row r="5" spans="1:2" s="131" customFormat="1" ht="18.75" customHeight="1">
      <c r="A5" s="257"/>
      <c r="B5" s="257"/>
    </row>
    <row r="6" spans="1:2" s="131" customFormat="1" ht="18.75" customHeight="1">
      <c r="A6" s="299"/>
      <c r="B6" s="299"/>
    </row>
    <row r="7" spans="1:2" s="131" customFormat="1" ht="15"/>
    <row r="8" spans="1:2" s="131" customFormat="1" ht="18.75" customHeight="1">
      <c r="A8" s="299"/>
      <c r="B8" s="299"/>
    </row>
    <row r="9" spans="1:2" s="131" customFormat="1" ht="18.75" customHeight="1">
      <c r="A9" s="299"/>
      <c r="B9" s="299"/>
    </row>
    <row r="10" spans="1:2" s="132" customFormat="1" ht="15.75" customHeight="1"/>
    <row r="11" spans="1:2" s="133" customFormat="1" ht="18.75">
      <c r="A11" s="299"/>
      <c r="B11" s="299"/>
    </row>
    <row r="12" spans="1:2" s="133" customFormat="1" ht="15" customHeight="1">
      <c r="A12" s="299"/>
      <c r="B12" s="299"/>
    </row>
    <row r="13" spans="1:2" s="133" customFormat="1" ht="15" customHeight="1">
      <c r="A13" s="134"/>
      <c r="B13" s="134"/>
    </row>
    <row r="14" spans="1:2" s="133" customFormat="1" ht="15" customHeight="1">
      <c r="A14" s="257"/>
      <c r="B14" s="257"/>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9" zoomScale="85" zoomScaleSheetLayoutView="85" workbookViewId="0">
      <selection activeCell="D34" sqref="D34:D4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7" t="str">
        <f>' 1. паспорт местополож'!A1:C1</f>
        <v>Год раскрытия информации: 2019 год</v>
      </c>
      <c r="B1" s="257"/>
      <c r="C1" s="257"/>
      <c r="D1" s="257"/>
      <c r="E1" s="257"/>
      <c r="F1" s="257"/>
      <c r="G1" s="257"/>
      <c r="H1" s="257"/>
      <c r="I1" s="257"/>
      <c r="J1" s="257"/>
      <c r="K1" s="257"/>
      <c r="L1" s="25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0" t="s">
        <v>9</v>
      </c>
      <c r="B3" s="260"/>
      <c r="C3" s="260"/>
      <c r="D3" s="260"/>
      <c r="E3" s="260"/>
      <c r="F3" s="260"/>
      <c r="G3" s="260"/>
      <c r="H3" s="260"/>
      <c r="I3" s="260"/>
      <c r="J3" s="260"/>
      <c r="K3" s="260"/>
      <c r="L3" s="260"/>
    </row>
    <row r="4" spans="1:44">
      <c r="A4" s="260"/>
      <c r="B4" s="260"/>
      <c r="C4" s="260"/>
      <c r="D4" s="260"/>
      <c r="E4" s="260"/>
      <c r="F4" s="260"/>
      <c r="G4" s="260"/>
      <c r="H4" s="260"/>
      <c r="I4" s="260"/>
      <c r="J4" s="260"/>
      <c r="K4" s="260"/>
      <c r="L4" s="260"/>
    </row>
    <row r="5" spans="1:44">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row>
    <row r="6" spans="1:44">
      <c r="A6" s="258" t="s">
        <v>8</v>
      </c>
      <c r="B6" s="258"/>
      <c r="C6" s="258"/>
      <c r="D6" s="258"/>
      <c r="E6" s="258"/>
      <c r="F6" s="258"/>
      <c r="G6" s="258"/>
      <c r="H6" s="258"/>
      <c r="I6" s="258"/>
      <c r="J6" s="258"/>
      <c r="K6" s="258"/>
      <c r="L6" s="258"/>
    </row>
    <row r="7" spans="1:44">
      <c r="A7" s="260"/>
      <c r="B7" s="260"/>
      <c r="C7" s="260"/>
      <c r="D7" s="260"/>
      <c r="E7" s="260"/>
      <c r="F7" s="260"/>
      <c r="G7" s="260"/>
      <c r="H7" s="260"/>
      <c r="I7" s="260"/>
      <c r="J7" s="260"/>
      <c r="K7" s="260"/>
      <c r="L7" s="260"/>
    </row>
    <row r="8" spans="1:44">
      <c r="A8" s="262" t="str">
        <f>' 1. паспорт местополож'!A8:C8</f>
        <v>J_ДВОСТ-402</v>
      </c>
      <c r="B8" s="262"/>
      <c r="C8" s="262"/>
      <c r="D8" s="262"/>
      <c r="E8" s="262"/>
      <c r="F8" s="262"/>
      <c r="G8" s="262"/>
      <c r="H8" s="262"/>
      <c r="I8" s="262"/>
      <c r="J8" s="262"/>
      <c r="K8" s="262"/>
      <c r="L8" s="262"/>
    </row>
    <row r="9" spans="1:44">
      <c r="A9" s="258" t="s">
        <v>7</v>
      </c>
      <c r="B9" s="258"/>
      <c r="C9" s="258"/>
      <c r="D9" s="258"/>
      <c r="E9" s="258"/>
      <c r="F9" s="258"/>
      <c r="G9" s="258"/>
      <c r="H9" s="258"/>
      <c r="I9" s="258"/>
      <c r="J9" s="258"/>
      <c r="K9" s="258"/>
      <c r="L9" s="258"/>
    </row>
    <row r="10" spans="1:44">
      <c r="A10" s="272"/>
      <c r="B10" s="272"/>
      <c r="C10" s="272"/>
      <c r="D10" s="272"/>
      <c r="E10" s="272"/>
      <c r="F10" s="272"/>
      <c r="G10" s="272"/>
      <c r="H10" s="272"/>
      <c r="I10" s="272"/>
      <c r="J10" s="272"/>
      <c r="K10" s="272"/>
      <c r="L10" s="272"/>
    </row>
    <row r="11" spans="1:44">
      <c r="A11" s="262" t="str">
        <f>' 1. паспорт местополож'!A11:C11</f>
        <v xml:space="preserve"> Техническое перевооружение объекта  "Камера КВВО СХ 2-2-008" в составе объекта «Здание Центрального распределительного пункта 10кВ» на станции Новый Ургал     </v>
      </c>
      <c r="B11" s="262"/>
      <c r="C11" s="262"/>
      <c r="D11" s="262"/>
      <c r="E11" s="262"/>
      <c r="F11" s="262"/>
      <c r="G11" s="262"/>
      <c r="H11" s="262"/>
      <c r="I11" s="262"/>
      <c r="J11" s="262"/>
      <c r="K11" s="262"/>
      <c r="L11" s="262"/>
    </row>
    <row r="12" spans="1:44">
      <c r="A12" s="258" t="s">
        <v>5</v>
      </c>
      <c r="B12" s="258"/>
      <c r="C12" s="258"/>
      <c r="D12" s="258"/>
      <c r="E12" s="258"/>
      <c r="F12" s="258"/>
      <c r="G12" s="258"/>
      <c r="H12" s="258"/>
      <c r="I12" s="258"/>
      <c r="J12" s="258"/>
      <c r="K12" s="258"/>
      <c r="L12" s="258"/>
    </row>
    <row r="13" spans="1:44" ht="15.75" customHeight="1">
      <c r="L13" s="105"/>
    </row>
    <row r="14" spans="1:44" ht="27.75" customHeight="1">
      <c r="K14" s="48"/>
    </row>
    <row r="15" spans="1:44" ht="15.75" customHeight="1">
      <c r="A15" s="302" t="s">
        <v>203</v>
      </c>
      <c r="B15" s="302"/>
      <c r="C15" s="302"/>
      <c r="D15" s="302"/>
      <c r="E15" s="302"/>
      <c r="F15" s="302"/>
      <c r="G15" s="302"/>
      <c r="H15" s="302"/>
      <c r="I15" s="302"/>
      <c r="J15" s="302"/>
      <c r="K15" s="302"/>
      <c r="L15" s="302"/>
    </row>
    <row r="16" spans="1:44">
      <c r="A16" s="106"/>
      <c r="B16" s="106"/>
      <c r="C16" s="47"/>
      <c r="D16" s="47"/>
      <c r="E16" s="47"/>
      <c r="F16" s="47"/>
      <c r="G16" s="47"/>
      <c r="H16" s="47"/>
      <c r="I16" s="47"/>
      <c r="J16" s="47"/>
      <c r="K16" s="47"/>
      <c r="L16" s="47"/>
    </row>
    <row r="17" spans="1:12" ht="28.5" customHeight="1">
      <c r="A17" s="300" t="s">
        <v>115</v>
      </c>
      <c r="B17" s="300" t="s">
        <v>114</v>
      </c>
      <c r="C17" s="307" t="s">
        <v>142</v>
      </c>
      <c r="D17" s="307"/>
      <c r="E17" s="307"/>
      <c r="F17" s="307"/>
      <c r="G17" s="307"/>
      <c r="H17" s="307"/>
      <c r="I17" s="301" t="s">
        <v>113</v>
      </c>
      <c r="J17" s="304" t="s">
        <v>144</v>
      </c>
      <c r="K17" s="300" t="s">
        <v>112</v>
      </c>
      <c r="L17" s="303" t="s">
        <v>143</v>
      </c>
    </row>
    <row r="18" spans="1:12" ht="58.5" customHeight="1">
      <c r="A18" s="300"/>
      <c r="B18" s="300"/>
      <c r="C18" s="308" t="s">
        <v>1</v>
      </c>
      <c r="D18" s="308"/>
      <c r="E18" s="56"/>
      <c r="F18" s="57"/>
      <c r="G18" s="309" t="s">
        <v>0</v>
      </c>
      <c r="H18" s="310"/>
      <c r="I18" s="301"/>
      <c r="J18" s="305"/>
      <c r="K18" s="300"/>
      <c r="L18" s="303"/>
    </row>
    <row r="19" spans="1:12" ht="47.25">
      <c r="A19" s="300"/>
      <c r="B19" s="300"/>
      <c r="C19" s="46" t="s">
        <v>111</v>
      </c>
      <c r="D19" s="46" t="s">
        <v>110</v>
      </c>
      <c r="E19" s="46" t="s">
        <v>111</v>
      </c>
      <c r="F19" s="46" t="s">
        <v>110</v>
      </c>
      <c r="G19" s="46" t="s">
        <v>111</v>
      </c>
      <c r="H19" s="46" t="s">
        <v>110</v>
      </c>
      <c r="I19" s="301"/>
      <c r="J19" s="306"/>
      <c r="K19" s="300"/>
      <c r="L19" s="30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1">
        <v>43831</v>
      </c>
      <c r="D27" s="224">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2019-03-25T06:19:06Z</dcterms:modified>
</cp:coreProperties>
</file>