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fileRecoveryPr repairLoad="1"/>
</workbook>
</file>

<file path=xl/calcChain.xml><?xml version="1.0" encoding="utf-8"?>
<calcChain xmlns="http://schemas.openxmlformats.org/spreadsheetml/2006/main">
  <c r="AB60" i="19"/>
  <c r="AB59"/>
  <c r="F59"/>
  <c r="E59"/>
  <c r="AB58"/>
  <c r="F58"/>
  <c r="E58"/>
  <c r="AB57"/>
  <c r="AB56"/>
  <c r="F56"/>
  <c r="F54"/>
  <c r="AB53"/>
  <c r="AB52"/>
  <c r="F52"/>
  <c r="E52"/>
  <c r="AB51"/>
  <c r="F51"/>
  <c r="E51"/>
  <c r="AB50"/>
  <c r="AB49"/>
  <c r="T48"/>
  <c r="P48"/>
  <c r="AA47"/>
  <c r="Z47"/>
  <c r="Y47"/>
  <c r="W47"/>
  <c r="V47"/>
  <c r="U47"/>
  <c r="P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W31"/>
  <c r="V31"/>
  <c r="U31"/>
  <c r="T31"/>
  <c r="H31"/>
  <c r="F31" s="1"/>
  <c r="AB30"/>
  <c r="F30"/>
  <c r="AB29"/>
  <c r="L28"/>
  <c r="AB28" s="1"/>
  <c r="F28"/>
  <c r="E28"/>
  <c r="H27"/>
  <c r="AB27" s="1"/>
  <c r="AB26" s="1"/>
  <c r="F27"/>
  <c r="F26" s="1"/>
  <c r="E27"/>
  <c r="AC26"/>
  <c r="AA26"/>
  <c r="Z26"/>
  <c r="Y26"/>
  <c r="X26"/>
  <c r="X23" s="1"/>
  <c r="W26"/>
  <c r="V26"/>
  <c r="U26"/>
  <c r="T26"/>
  <c r="S26"/>
  <c r="R26"/>
  <c r="Q26"/>
  <c r="P26"/>
  <c r="O26"/>
  <c r="N26"/>
  <c r="M26"/>
  <c r="L26"/>
  <c r="K26"/>
  <c r="J26"/>
  <c r="I26"/>
  <c r="H26"/>
  <c r="G26"/>
  <c r="D26"/>
  <c r="C26"/>
  <c r="C48" s="1"/>
  <c r="AB25"/>
  <c r="F25"/>
  <c r="E25"/>
  <c r="AB24"/>
  <c r="F23"/>
  <c r="E23"/>
  <c r="AB22"/>
  <c r="AB21"/>
  <c r="F21"/>
  <c r="AC20"/>
  <c r="AA20"/>
  <c r="Z20"/>
  <c r="Y20"/>
  <c r="W20"/>
  <c r="V20"/>
  <c r="U20"/>
  <c r="T20"/>
  <c r="S20"/>
  <c r="R20"/>
  <c r="P20"/>
  <c r="O20"/>
  <c r="N20"/>
  <c r="M20"/>
  <c r="L20"/>
  <c r="K20"/>
  <c r="J20"/>
  <c r="I20"/>
  <c r="H20"/>
  <c r="G20"/>
  <c r="E20"/>
  <c r="D20"/>
  <c r="C20"/>
  <c r="A11" i="6"/>
  <c r="C21"/>
  <c r="E26" i="19" l="1"/>
  <c r="F20"/>
  <c r="E48"/>
  <c r="F48"/>
  <c r="F47"/>
  <c r="AB23"/>
  <c r="AB20" s="1"/>
  <c r="X20"/>
  <c r="L48"/>
  <c r="L47" s="1"/>
  <c r="H48"/>
  <c r="H47" s="1"/>
  <c r="X46"/>
  <c r="C44" i="7"/>
  <c r="X39" i="19" l="1"/>
  <c r="X48" s="1"/>
  <c r="AB46"/>
  <c r="A11" i="17"/>
  <c r="AB48" i="19" l="1"/>
  <c r="X47"/>
  <c r="A11" i="14"/>
  <c r="A12" i="21" l="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<sst xmlns="http://schemas.openxmlformats.org/spreadsheetml/2006/main" count="3404" uniqueCount="508">
  <si>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</si>
  <si>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</si>
  <si>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</si>
  <si>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</si>
  <si>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</si>
  <si>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</si>
  <si>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</si>
  <si>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</si>
  <si>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</si>
  <si>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</si>
  <si>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</si>
  <si>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</si>
  <si>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</si>
  <si>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</si>
  <si>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</si>
  <si>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</si>
  <si>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</si>
  <si>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</si>
  <si>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</si>
  <si>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</si>
  <si>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</si>
  <si>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</si>
  <si>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</si>
  <si>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</si>
  <si>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</si>
  <si>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</si>
  <si>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</si>
  <si>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</si>
  <si>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</si>
  <si>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</si>
  <si>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</si>
  <si>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</si>
  <si>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</si>
  <si>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</si>
  <si>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</si>
  <si>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</si>
  <si>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</si>
  <si>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</si>
  <si>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</si>
  <si>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</si>
  <si>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</si>
  <si>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</si>
  <si>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</si>
  <si>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</si>
  <si>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</si>
  <si>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</si>
  <si>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</si>
  <si>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</si>
  <si>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</si>
  <si>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</si>
  <si>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</si>
  <si>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</si>
  <si>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</si>
  <si>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</si>
  <si>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</si>
  <si>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</si>
  <si>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</si>
  <si>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</si>
  <si>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</si>
  <si>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</si>
  <si>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</si>
  <si>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</si>
  <si>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</si>
  <si>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</si>
  <si>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</si>
  <si>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</si>
  <si>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</si>
  <si>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</si>
  <si>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</si>
  <si>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</si>
  <si>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</si>
  <si>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</si>
  <si>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</si>
  <si>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</si>
  <si>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</si>
  <si>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</si>
  <si>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</si>
  <si>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</si>
  <si>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</si>
  <si>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</si>
  <si>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</si>
  <si>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</si>
  <si>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</si>
  <si>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</si>
  <si>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</si>
  <si>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</si>
  <si>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</si>
  <si>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</si>
  <si>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</si>
  <si>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</si>
  <si>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</si>
  <si>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</si>
  <si>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</si>
  <si>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</si>
  <si>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</si>
  <si>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</si>
  <si>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</si>
  <si>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</si>
  <si>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</si>
  <si>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</si>
  <si>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</si>
  <si>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</si>
  <si>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</si>
  <si>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</si>
  <si>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</si>
  <si>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</si>
  <si>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</si>
  <si>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</si>
  <si>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</si>
  <si>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</si>
  <si>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</si>
  <si>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</si>
  <si>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</si>
  <si>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</si>
  <si>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</si>
  <si>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</si>
  <si>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</si>
  <si>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</si>
  <si>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</si>
  <si>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</si>
  <si>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</si>
  <si>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</si>
  <si>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</si>
  <si>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</si>
  <si>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</si>
  <si>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</si>
  <si>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</si>
  <si>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</si>
  <si>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</si>
  <si>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</si>
  <si>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</si>
  <si>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</si>
  <si>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</si>
  <si>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</si>
  <si>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</si>
  <si>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</si>
  <si>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</si>
  <si>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</si>
  <si>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</si>
  <si>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</si>
  <si>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</si>
  <si>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</si>
  <si>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</si>
  <si>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</si>
  <si>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</si>
  <si>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</si>
  <si>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</si>
  <si>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</si>
  <si>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</si>
  <si>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</si>
  <si>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</si>
  <si>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</si>
  <si>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</si>
  <si>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</si>
  <si>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</si>
  <si>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</si>
  <si>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</si>
  <si>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</si>
  <si>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</si>
  <si>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</si>
  <si>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</si>
  <si>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</si>
  <si>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</si>
  <si>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</si>
  <si>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</si>
  <si>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</si>
  <si>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</si>
  <si>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</si>
  <si>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</si>
  <si>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</si>
  <si>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</si>
  <si>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</si>
  <si>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</si>
  <si>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</si>
  <si>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</si>
  <si>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</si>
  <si>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</si>
  <si>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</si>
  <si>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</si>
  <si>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</si>
  <si>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</si>
  <si>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</si>
  <si>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</si>
  <si>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</si>
  <si>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</si>
  <si>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</si>
  <si>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</si>
  <si>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</si>
  <si>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</si>
  <si>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</si>
  <si>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</si>
  <si>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</si>
  <si>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</si>
  <si>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</si>
  <si>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</si>
  <si>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</si>
  <si>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</si>
  <si>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</si>
  <si>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</si>
  <si>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</si>
  <si>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</si>
  <si>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</si>
  <si>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</si>
  <si>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</si>
  <si>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</si>
  <si>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</si>
  <si>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</si>
  <si>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</si>
  <si>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</si>
  <si>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</si>
  <si>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</si>
  <si>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</si>
  <si>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</si>
  <si>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</si>
  <si>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</si>
  <si>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</si>
  <si>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</si>
  <si>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</si>
  <si>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</si>
  <si>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</si>
  <si>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</si>
  <si>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</si>
  <si>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</si>
  <si>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</si>
  <si>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</si>
  <si>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</si>
  <si>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</si>
  <si>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</si>
  <si>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</si>
  <si>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</si>
  <si>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</si>
  <si>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</si>
  <si>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</si>
  <si>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</si>
  <si>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</si>
  <si>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</si>
  <si>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</si>
  <si>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</si>
  <si>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</si>
  <si>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</si>
  <si>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</si>
  <si>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</si>
  <si>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</si>
  <si>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</si>
  <si>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</si>
  <si>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</si>
  <si>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</si>
  <si>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</si>
  <si>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</si>
  <si>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</si>
  <si>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</si>
  <si>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</si>
  <si>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</si>
  <si>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</si>
  <si>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</si>
  <si>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</si>
  <si>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</si>
  <si>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</si>
  <si>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</si>
  <si>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</si>
  <si>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</si>
  <si>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</si>
  <si>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</si>
  <si>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</si>
  <si>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</si>
  <si>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</si>
  <si>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</si>
  <si>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</si>
  <si>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</si>
  <si>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</si>
  <si>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</si>
  <si>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</si>
  <si>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</si>
  <si>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</si>
  <si>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</si>
  <si>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</si>
  <si>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</si>
  <si>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</si>
  <si>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</si>
  <si>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</si>
  <si>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</si>
  <si>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</si>
  <si>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</si>
  <si>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</si>
  <si>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</si>
  <si>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</si>
  <si>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</si>
  <si>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</si>
  <si>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</si>
  <si>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</si>
  <si>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</si>
  <si>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</si>
  <si>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</si>
  <si>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</si>
  <si>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</si>
  <si>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</si>
  <si>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</si>
  <si>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</si>
  <si>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</si>
  <si>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</si>
  <si>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</si>
  <si>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</si>
  <si>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</si>
  <si>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</si>
  <si>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</si>
  <si>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</si>
  <si>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</si>
  <si>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</si>
  <si>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</si>
  <si>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</si>
  <si>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</si>
  <si>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</si>
  <si>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</si>
  <si>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</si>
  <si>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</si>
  <si>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</si>
  <si>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</si>
  <si>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</si>
  <si>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</si>
  <si>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</si>
  <si>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</si>
  <si>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</si>
  <si>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</si>
  <si>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</si>
  <si>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</si>
  <si>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</si>
  <si>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</si>
  <si>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</si>
  <si>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</si>
  <si>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</si>
  <si>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</si>
  <si>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</si>
  <si>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</si>
  <si>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</si>
  <si>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</si>
  <si>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</si>
  <si>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</si>
  <si>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</si>
  <si>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</si>
  <si>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</si>
  <si>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</si>
  <si>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</si>
  <si>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</si>
  <si>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</si>
  <si>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</si>
  <si>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</si>
  <si>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</si>
  <si>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</si>
  <si>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</si>
  <si>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</si>
  <si>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</si>
  <si>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</si>
  <si>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</si>
  <si>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</si>
  <si>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</si>
  <si>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</si>
  <si>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</si>
  <si>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</si>
  <si>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</si>
  <si>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</si>
  <si>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</si>
  <si>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</si>
  <si>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</si>
  <si>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</si>
  <si>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</si>
  <si>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</si>
  <si>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</si>
  <si>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</si>
  <si>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</si>
  <si>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</si>
  <si>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</si>
  <si>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</si>
  <si>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</si>
  <si>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</si>
  <si>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</si>
  <si>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</si>
  <si>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</si>
  <si>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</si>
  <si>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</si>
  <si>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</si>
  <si>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</si>
  <si>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</si>
  <si>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</si>
  <si>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</si>
  <si>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</si>
  <si>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</si>
  <si>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</si>
  <si>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</si>
  <si>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</si>
  <si>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</si>
  <si>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</si>
  <si>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</si>
  <si>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</si>
  <si>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</si>
  <si>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</si>
  <si>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</si>
  <si>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</si>
  <si>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</si>
  <si>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</si>
  <si>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</si>
  <si>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</si>
  <si>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</si>
  <si>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</si>
  <si>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</si>
  <si>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</si>
  <si>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</si>
  <si>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</si>
  <si>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</si>
  <si>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</si>
  <si>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</si>
  <si>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</si>
  <si>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</si>
  <si>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</si>
  <si>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</si>
  <si>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</si>
  <si>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</si>
  <si>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</si>
  <si>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</si>
  <si>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</si>
  <si>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</si>
  <si>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</si>
  <si>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</si>
  <si>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</si>
  <si>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</si>
  <si>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</si>
  <si>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</si>
  <si>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</si>
  <si>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</si>
  <si>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</si>
  <si>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</si>
  <si>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</si>
  <si>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</si>
  <si>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</si>
  <si>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</si>
  <si>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</si>
  <si>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</si>
  <si>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</si>
  <si>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</si>
  <si>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</si>
  <si>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</si>
  <si>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</si>
  <si>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</si>
  <si>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</si>
  <si>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</si>
  <si>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</si>
  <si>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</si>
  <si>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</si>
  <si>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</si>
  <si>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</si>
  <si>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</si>
  <si>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</si>
  <si>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</si>
  <si>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</si>
  <si>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</si>
  <si>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</si>
  <si>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</si>
  <si>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</si>
  <si>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</si>
  <si>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</si>
  <si>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</si>
  <si>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</si>
  <si>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</si>
  <si>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</si>
  <si>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</si>
  <si>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</si>
  <si>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</si>
  <si>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</si>
  <si>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</si>
  <si>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</si>
  <si>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</si>
  <si>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</si>
  <si>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</si>
  <si>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</si>
  <si>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</si>
  <si>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</si>
  <si>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</si>
  <si>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</si>
  <si>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</si>
  <si>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</si>
  <si>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</si>
  <si>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</si>
  <si>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</si>
  <si>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</si>
  <si>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</si>
  <si>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</si>
  <si>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</si>
  <si>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</si>
  <si>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подземная</t>
  </si>
  <si>
    <t>Акт осмотра б/н от 18.07.2018г,  Хабаровская дистанция электроснабжения</t>
  </si>
  <si>
    <t>Обеспечение надежности электроснабжения  потребителей и улучшение технического состояния ЛЭП</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</si>
  <si>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</si>
  <si>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</si>
  <si>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Год раскрытия информации: 2019 год</t>
  </si>
  <si>
    <t>Техническое перевооружение объекта  "Кабельная линия 0,4кВ" с ТП-31, в г. Хабаровск, район электроснабжения Амур</t>
  </si>
  <si>
    <t xml:space="preserve">В результате технического перевооружения будет произведена замена кабельной линии </t>
  </si>
  <si>
    <t>КЛ-0,4 кВ Ф-1, 2 "Сигнальнай,4"</t>
  </si>
  <si>
    <t xml:space="preserve"> 0,4 кВ</t>
  </si>
  <si>
    <t>Техническое перевооружение КЛ-0,4 кВ с увеличением пропускной способности линии</t>
  </si>
  <si>
    <t>КЛ-0,4 кВ Ф-1, 2 "Сигнальная,4", кабель не соответствует нагрузкам</t>
  </si>
  <si>
    <t>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жилого дома по ул. Сигнальная-4.</t>
  </si>
  <si>
    <t>J_ДВОСТ-409</t>
  </si>
  <si>
    <t>Хабаровский край, г. Хабаровск</t>
  </si>
  <si>
    <t>КЛ</t>
  </si>
  <si>
    <t xml:space="preserve">План 2019 года </t>
  </si>
  <si>
    <t xml:space="preserve"> по состоянию на 01.01.2019</t>
  </si>
  <si>
    <t>по состоянию на 01.01.2020</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</si>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</sst>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7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79" fillId="0" borderId="0" xfId="2" applyFont="1" applyAlignment="1"/>
    <xf numFmtId="0" fontId="49" fillId="25" borderId="1" xfId="2" applyFont="1" applyFill="1" applyBorder="1" applyAlignment="1">
      <alignment horizontal="center" vertical="center" wrapText="1"/>
    </xf>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173"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48" fillId="0" borderId="1" xfId="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77" fillId="0" borderId="39"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7" fillId="0" borderId="1" xfId="2" applyFont="1" applyFill="1" applyBorder="1" applyAlignment="1">
      <alignment horizontal="center" vertical="center" wrapText="1"/>
    </xf>
    <xf numFmtId="0" fontId="79" fillId="0" borderId="1" xfId="2" applyFont="1" applyFill="1" applyBorder="1" applyAlignment="1">
      <alignment horizontal="center" vertical="center" wrapText="1"/>
    </xf>
    <xf numFmtId="14" fontId="11" fillId="0" borderId="1" xfId="2" applyNumberFormat="1" applyFont="1" applyBorder="1" applyAlignment="1">
      <alignment horizontal="center" vertical="center" wrapText="1"/>
    </xf>
    <xf numFmtId="0" fontId="80" fillId="25" borderId="1" xfId="45" applyFont="1" applyFill="1" applyBorder="1" applyAlignment="1">
      <alignment horizontal="left"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1"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1" xfId="2" applyFont="1" applyBorder="1" applyAlignment="1">
      <alignment horizontal="center" vertical="center"/>
    </xf>
    <xf numFmtId="0" fontId="79" fillId="0" borderId="1"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0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31" zoomScale="70" zoomScaleSheetLayoutView="70" workbookViewId="0">
      <selection activeCell="C38" sqref="C38"/>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53" t="s">
        <v>492</v>
      </c>
      <c r="B1" s="253"/>
      <c r="C1" s="253"/>
      <c r="D1" s="64"/>
      <c r="E1" s="64"/>
      <c r="F1" s="64"/>
      <c r="G1" s="64"/>
      <c r="H1" s="64"/>
      <c r="I1" s="64"/>
      <c r="J1" s="64"/>
    </row>
    <row r="2" spans="1:22" s="10" customFormat="1" ht="18.75">
      <c r="A2" s="15"/>
      <c r="F2" s="14"/>
      <c r="G2" s="14"/>
      <c r="H2" s="13"/>
    </row>
    <row r="3" spans="1:22" s="10" customFormat="1" ht="18.75">
      <c r="A3" s="256" t="s">
        <v>9</v>
      </c>
      <c r="B3" s="256"/>
      <c r="C3" s="256"/>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7" t="s">
        <v>478</v>
      </c>
      <c r="B5" s="257"/>
      <c r="C5" s="257"/>
      <c r="D5" s="6"/>
      <c r="E5" s="6"/>
      <c r="F5" s="6"/>
      <c r="G5" s="6"/>
      <c r="H5" s="6"/>
      <c r="I5" s="11"/>
      <c r="J5" s="11"/>
      <c r="K5" s="11"/>
      <c r="L5" s="11"/>
      <c r="M5" s="11"/>
      <c r="N5" s="11"/>
      <c r="O5" s="11"/>
      <c r="P5" s="11"/>
      <c r="Q5" s="11"/>
      <c r="R5" s="11"/>
      <c r="S5" s="11"/>
      <c r="T5" s="11"/>
      <c r="U5" s="11"/>
      <c r="V5" s="11"/>
    </row>
    <row r="6" spans="1:22" s="10" customFormat="1" ht="18.75">
      <c r="A6" s="254" t="s">
        <v>8</v>
      </c>
      <c r="B6" s="254"/>
      <c r="C6" s="254"/>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8" t="s">
        <v>500</v>
      </c>
      <c r="B8" s="258"/>
      <c r="C8" s="258"/>
      <c r="D8" s="6"/>
      <c r="E8" s="6"/>
      <c r="F8" s="6"/>
      <c r="G8" s="6"/>
      <c r="H8" s="6"/>
      <c r="I8" s="11"/>
      <c r="J8" s="11"/>
      <c r="K8" s="11"/>
      <c r="L8" s="11"/>
      <c r="M8" s="11"/>
      <c r="N8" s="11"/>
      <c r="O8" s="11"/>
      <c r="P8" s="11"/>
      <c r="Q8" s="11"/>
      <c r="R8" s="11"/>
      <c r="S8" s="11"/>
      <c r="T8" s="11"/>
      <c r="U8" s="11"/>
      <c r="V8" s="11"/>
    </row>
    <row r="9" spans="1:22" s="10" customFormat="1" ht="18.75">
      <c r="A9" s="254" t="s">
        <v>7</v>
      </c>
      <c r="B9" s="254"/>
      <c r="C9" s="254"/>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5" t="s">
        <v>493</v>
      </c>
      <c r="B11" s="255"/>
      <c r="C11" s="255"/>
      <c r="D11" s="6"/>
      <c r="E11" s="6"/>
      <c r="F11" s="6"/>
      <c r="G11" s="6"/>
      <c r="H11" s="6"/>
      <c r="I11" s="6"/>
      <c r="J11" s="6"/>
      <c r="K11" s="6"/>
      <c r="L11" s="6"/>
      <c r="M11" s="6"/>
      <c r="N11" s="6"/>
      <c r="O11" s="6"/>
      <c r="P11" s="6"/>
      <c r="Q11" s="6"/>
      <c r="R11" s="6"/>
      <c r="S11" s="6"/>
      <c r="T11" s="6"/>
      <c r="U11" s="6"/>
      <c r="V11" s="6"/>
    </row>
    <row r="12" spans="1:22" s="2" customFormat="1" ht="15" customHeight="1">
      <c r="A12" s="254" t="s">
        <v>5</v>
      </c>
      <c r="B12" s="254"/>
      <c r="C12" s="254"/>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5" t="s">
        <v>216</v>
      </c>
      <c r="B14" s="255"/>
      <c r="C14" s="255"/>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8"/>
      <c r="B34" s="249"/>
      <c r="C34" s="250"/>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0.25</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1" t="s">
        <v>494</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51"/>
      <c r="B42" s="252"/>
      <c r="C42" s="252"/>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227">
        <v>2.0167999999999999</v>
      </c>
      <c r="D43" s="227">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8">
        <f>C43/1.2</f>
        <v>1.6806666666666668</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03" priority="2" operator="containsText" text="Х!">
      <formula>NOT(ISERROR(SEARCH("Х!",A5)))</formula>
    </cfRule>
  </conditionalFormatting>
  <conditionalFormatting sqref="A5:C5">
    <cfRule type="containsText" dxfId="10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O1" s="253"/>
      <c r="AP1" s="253"/>
      <c r="AQ1" s="253"/>
      <c r="AR1" s="253"/>
      <c r="AS1" s="253"/>
      <c r="AT1" s="253"/>
      <c r="AU1" s="253"/>
      <c r="AV1" s="253"/>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6" t="s">
        <v>9</v>
      </c>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c r="AL3" s="256"/>
      <c r="AM3" s="256"/>
      <c r="AN3" s="256"/>
      <c r="AO3" s="256"/>
      <c r="AP3" s="256"/>
      <c r="AQ3" s="256"/>
      <c r="AR3" s="256"/>
      <c r="AS3" s="256"/>
      <c r="AT3" s="256"/>
      <c r="AU3" s="256"/>
      <c r="AV3" s="256"/>
    </row>
    <row r="4" spans="1:48" ht="12" customHeight="1">
      <c r="A4" s="256"/>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c r="AP4" s="256"/>
      <c r="AQ4" s="256"/>
      <c r="AR4" s="256"/>
      <c r="AS4" s="256"/>
      <c r="AT4" s="256"/>
      <c r="AU4" s="256"/>
      <c r="AV4" s="256"/>
    </row>
    <row r="5" spans="1:48" ht="15.75">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5.75">
      <c r="A6" s="254" t="s">
        <v>8</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P6" s="254"/>
      <c r="AQ6" s="254"/>
      <c r="AR6" s="254"/>
      <c r="AS6" s="254"/>
      <c r="AT6" s="254"/>
      <c r="AU6" s="254"/>
      <c r="AV6" s="254"/>
    </row>
    <row r="7" spans="1:48" ht="12" customHeight="1">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5.75">
      <c r="A8" s="258" t="str">
        <f>' 1. паспорт местополож'!A8:C8</f>
        <v>J_ДВОСТ-409</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5.75">
      <c r="A9" s="254" t="s">
        <v>7</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2.75" customHeight="1">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row>
    <row r="11" spans="1:48" ht="15.75">
      <c r="A11" s="258" t="str">
        <f>' 1. паспорт местополож'!A11:C11</f>
        <v>Техническое перевооружение объекта  "Кабельная линия 0,4кВ" с ТП-31, в г. Хабаровск, район электроснабжения Амур</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5.75">
      <c r="A12" s="254" t="s">
        <v>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c r="A13" s="285"/>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row>
    <row r="14" spans="1:48" ht="14.25" customHeight="1">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row>
    <row r="15" spans="1:48" ht="15.75">
      <c r="A15" s="285"/>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c r="AT15" s="285"/>
      <c r="AU15" s="285"/>
      <c r="AV15" s="285"/>
    </row>
    <row r="16" spans="1:48" s="160" customFormat="1" ht="34.5" customHeight="1">
      <c r="A16" s="316" t="s">
        <v>319</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55" s="161" customFormat="1" ht="140.25" customHeight="1">
      <c r="A17" s="317" t="s">
        <v>320</v>
      </c>
      <c r="B17" s="320" t="s">
        <v>321</v>
      </c>
      <c r="C17" s="317" t="s">
        <v>322</v>
      </c>
      <c r="D17" s="317" t="s">
        <v>323</v>
      </c>
      <c r="E17" s="323" t="s">
        <v>324</v>
      </c>
      <c r="F17" s="324"/>
      <c r="G17" s="324"/>
      <c r="H17" s="324"/>
      <c r="I17" s="324"/>
      <c r="J17" s="324"/>
      <c r="K17" s="324"/>
      <c r="L17" s="325"/>
      <c r="M17" s="317" t="s">
        <v>325</v>
      </c>
      <c r="N17" s="317" t="s">
        <v>326</v>
      </c>
      <c r="O17" s="317" t="s">
        <v>327</v>
      </c>
      <c r="P17" s="326" t="s">
        <v>328</v>
      </c>
      <c r="Q17" s="326" t="s">
        <v>329</v>
      </c>
      <c r="R17" s="326" t="s">
        <v>330</v>
      </c>
      <c r="S17" s="326" t="s">
        <v>331</v>
      </c>
      <c r="T17" s="326"/>
      <c r="U17" s="326" t="s">
        <v>332</v>
      </c>
      <c r="V17" s="326" t="s">
        <v>333</v>
      </c>
      <c r="W17" s="326" t="s">
        <v>334</v>
      </c>
      <c r="X17" s="326" t="s">
        <v>335</v>
      </c>
      <c r="Y17" s="326" t="s">
        <v>336</v>
      </c>
      <c r="Z17" s="329" t="s">
        <v>337</v>
      </c>
      <c r="AA17" s="326" t="s">
        <v>338</v>
      </c>
      <c r="AB17" s="326" t="s">
        <v>339</v>
      </c>
      <c r="AC17" s="326" t="s">
        <v>340</v>
      </c>
      <c r="AD17" s="326" t="s">
        <v>341</v>
      </c>
      <c r="AE17" s="326" t="s">
        <v>342</v>
      </c>
      <c r="AF17" s="326" t="s">
        <v>343</v>
      </c>
      <c r="AG17" s="326"/>
      <c r="AH17" s="326"/>
      <c r="AI17" s="326"/>
      <c r="AJ17" s="326"/>
      <c r="AK17" s="326"/>
      <c r="AL17" s="326" t="s">
        <v>344</v>
      </c>
      <c r="AM17" s="326"/>
      <c r="AN17" s="326"/>
      <c r="AO17" s="326"/>
      <c r="AP17" s="326" t="s">
        <v>345</v>
      </c>
      <c r="AQ17" s="326"/>
      <c r="AR17" s="326" t="s">
        <v>346</v>
      </c>
      <c r="AS17" s="326" t="s">
        <v>347</v>
      </c>
      <c r="AT17" s="326" t="s">
        <v>348</v>
      </c>
      <c r="AU17" s="326" t="s">
        <v>349</v>
      </c>
      <c r="AV17" s="326" t="s">
        <v>350</v>
      </c>
    </row>
    <row r="18" spans="1:55" s="161" customFormat="1" ht="19.5">
      <c r="A18" s="318"/>
      <c r="B18" s="321"/>
      <c r="C18" s="318"/>
      <c r="D18" s="318"/>
      <c r="E18" s="317" t="s">
        <v>351</v>
      </c>
      <c r="F18" s="334" t="s">
        <v>303</v>
      </c>
      <c r="G18" s="334" t="s">
        <v>305</v>
      </c>
      <c r="H18" s="334" t="s">
        <v>307</v>
      </c>
      <c r="I18" s="332" t="s">
        <v>352</v>
      </c>
      <c r="J18" s="332" t="s">
        <v>353</v>
      </c>
      <c r="K18" s="332" t="s">
        <v>354</v>
      </c>
      <c r="L18" s="334" t="s">
        <v>35</v>
      </c>
      <c r="M18" s="318"/>
      <c r="N18" s="318"/>
      <c r="O18" s="318"/>
      <c r="P18" s="326"/>
      <c r="Q18" s="326"/>
      <c r="R18" s="326"/>
      <c r="S18" s="336" t="s">
        <v>1</v>
      </c>
      <c r="T18" s="336" t="s">
        <v>355</v>
      </c>
      <c r="U18" s="326"/>
      <c r="V18" s="326"/>
      <c r="W18" s="326"/>
      <c r="X18" s="326"/>
      <c r="Y18" s="326"/>
      <c r="Z18" s="326"/>
      <c r="AA18" s="326"/>
      <c r="AB18" s="326"/>
      <c r="AC18" s="326"/>
      <c r="AD18" s="326"/>
      <c r="AE18" s="326"/>
      <c r="AF18" s="326" t="s">
        <v>356</v>
      </c>
      <c r="AG18" s="326"/>
      <c r="AH18" s="326" t="s">
        <v>357</v>
      </c>
      <c r="AI18" s="326"/>
      <c r="AJ18" s="317" t="s">
        <v>358</v>
      </c>
      <c r="AK18" s="317" t="s">
        <v>359</v>
      </c>
      <c r="AL18" s="317" t="s">
        <v>360</v>
      </c>
      <c r="AM18" s="317" t="s">
        <v>361</v>
      </c>
      <c r="AN18" s="317" t="s">
        <v>362</v>
      </c>
      <c r="AO18" s="317" t="s">
        <v>363</v>
      </c>
      <c r="AP18" s="317" t="s">
        <v>364</v>
      </c>
      <c r="AQ18" s="327" t="s">
        <v>355</v>
      </c>
      <c r="AR18" s="326"/>
      <c r="AS18" s="326"/>
      <c r="AT18" s="326"/>
      <c r="AU18" s="326"/>
      <c r="AV18" s="326"/>
    </row>
    <row r="19" spans="1:55" s="161" customFormat="1" ht="78">
      <c r="A19" s="319"/>
      <c r="B19" s="322"/>
      <c r="C19" s="319"/>
      <c r="D19" s="319"/>
      <c r="E19" s="319"/>
      <c r="F19" s="335"/>
      <c r="G19" s="335"/>
      <c r="H19" s="335"/>
      <c r="I19" s="333"/>
      <c r="J19" s="333"/>
      <c r="K19" s="333"/>
      <c r="L19" s="335"/>
      <c r="M19" s="319"/>
      <c r="N19" s="319"/>
      <c r="O19" s="319"/>
      <c r="P19" s="326"/>
      <c r="Q19" s="326"/>
      <c r="R19" s="326"/>
      <c r="S19" s="337"/>
      <c r="T19" s="337"/>
      <c r="U19" s="326"/>
      <c r="V19" s="326"/>
      <c r="W19" s="326"/>
      <c r="X19" s="326"/>
      <c r="Y19" s="326"/>
      <c r="Z19" s="326"/>
      <c r="AA19" s="326"/>
      <c r="AB19" s="326"/>
      <c r="AC19" s="326"/>
      <c r="AD19" s="326"/>
      <c r="AE19" s="326"/>
      <c r="AF19" s="162" t="s">
        <v>365</v>
      </c>
      <c r="AG19" s="162" t="s">
        <v>366</v>
      </c>
      <c r="AH19" s="163" t="s">
        <v>1</v>
      </c>
      <c r="AI19" s="163" t="s">
        <v>355</v>
      </c>
      <c r="AJ19" s="319"/>
      <c r="AK19" s="319"/>
      <c r="AL19" s="319"/>
      <c r="AM19" s="319"/>
      <c r="AN19" s="319"/>
      <c r="AO19" s="319"/>
      <c r="AP19" s="319"/>
      <c r="AQ19" s="328"/>
      <c r="AR19" s="326"/>
      <c r="AS19" s="326"/>
      <c r="AT19" s="326"/>
      <c r="AU19" s="326"/>
      <c r="AV19" s="326"/>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0"/>
      <c r="AL22" s="331"/>
      <c r="AM22" s="331"/>
      <c r="AN22" s="331"/>
      <c r="AO22" s="331"/>
      <c r="AP22" s="331"/>
      <c r="AQ22" s="331"/>
      <c r="AR22" s="331"/>
      <c r="AS22" s="331"/>
      <c r="AT22" s="331"/>
      <c r="AU22" s="331"/>
      <c r="AV22" s="331"/>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30" sqref="B30"/>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39" t="str">
        <f>' 1. паспорт местополож'!A1:C1</f>
        <v>Год раскрытия информации: 2019 год</v>
      </c>
      <c r="B1" s="339"/>
      <c r="C1" s="176"/>
      <c r="D1" s="176"/>
      <c r="E1" s="176"/>
      <c r="F1" s="176"/>
      <c r="G1" s="176"/>
      <c r="H1" s="176"/>
      <c r="I1" s="176"/>
    </row>
    <row r="2" spans="1:9" ht="18.75">
      <c r="A2" s="178"/>
      <c r="B2" s="178"/>
      <c r="C2" s="178"/>
      <c r="D2" s="179"/>
      <c r="E2" s="179"/>
      <c r="F2" s="179"/>
      <c r="G2" s="179"/>
      <c r="H2" s="179"/>
      <c r="I2" s="179"/>
    </row>
    <row r="3" spans="1:9" ht="18.75">
      <c r="A3" s="256" t="s">
        <v>9</v>
      </c>
      <c r="B3" s="256"/>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8"/>
      <c r="C8" s="180"/>
      <c r="D8" s="62"/>
      <c r="E8" s="62"/>
      <c r="F8" s="62"/>
      <c r="G8" s="62"/>
      <c r="H8" s="62"/>
      <c r="I8" s="62"/>
    </row>
    <row r="9" spans="1:9" ht="18" customHeight="1">
      <c r="A9" s="258" t="str">
        <f>' 1. паспорт местополож'!A8:C8</f>
        <v>J_ДВОСТ-409</v>
      </c>
      <c r="B9" s="258"/>
      <c r="C9" s="180"/>
      <c r="D9" s="62"/>
      <c r="E9" s="62"/>
      <c r="F9" s="62"/>
      <c r="G9" s="62"/>
      <c r="H9" s="62"/>
      <c r="I9" s="62"/>
    </row>
    <row r="10" spans="1:9">
      <c r="A10" s="254" t="s">
        <v>7</v>
      </c>
      <c r="B10" s="254"/>
      <c r="C10" s="63"/>
      <c r="D10" s="63"/>
      <c r="E10" s="63"/>
      <c r="F10" s="63"/>
      <c r="G10" s="63"/>
      <c r="H10" s="63"/>
      <c r="I10" s="63"/>
    </row>
    <row r="11" spans="1:9" ht="18.75">
      <c r="A11" s="112"/>
      <c r="B11" s="112"/>
      <c r="C11" s="112"/>
      <c r="D11" s="9"/>
      <c r="E11" s="9"/>
      <c r="F11" s="9"/>
      <c r="G11" s="9"/>
      <c r="H11" s="9"/>
      <c r="I11" s="9"/>
    </row>
    <row r="12" spans="1:9">
      <c r="A12" s="258" t="str">
        <f>' 1. паспорт местополож'!A11:C11</f>
        <v>Техническое перевооружение объекта  "Кабельная линия 0,4кВ" с ТП-31, в г. Хабаровск, район электроснабжения Амур</v>
      </c>
      <c r="B12" s="258"/>
      <c r="C12" s="180"/>
      <c r="D12" s="62"/>
      <c r="E12" s="62"/>
      <c r="F12" s="62"/>
      <c r="G12" s="62"/>
      <c r="H12" s="62"/>
      <c r="I12" s="62"/>
    </row>
    <row r="13" spans="1:9">
      <c r="A13" s="254" t="s">
        <v>5</v>
      </c>
      <c r="B13" s="254"/>
      <c r="C13" s="63"/>
      <c r="D13" s="63"/>
      <c r="E13" s="63"/>
      <c r="F13" s="63"/>
      <c r="G13" s="63"/>
      <c r="H13" s="63"/>
      <c r="I13" s="63"/>
    </row>
    <row r="14" spans="1:9">
      <c r="A14" s="38"/>
      <c r="B14" s="38"/>
      <c r="C14" s="181"/>
    </row>
    <row r="15" spans="1:9">
      <c r="A15" s="338" t="s">
        <v>367</v>
      </c>
      <c r="B15" s="338"/>
      <c r="C15" s="182"/>
    </row>
    <row r="16" spans="1:9">
      <c r="A16" s="338" t="s">
        <v>368</v>
      </c>
      <c r="B16" s="338"/>
      <c r="C16" s="183"/>
    </row>
    <row r="17" spans="1:3" ht="16.5" thickBot="1">
      <c r="A17" s="38"/>
      <c r="B17" s="38"/>
      <c r="C17" s="183"/>
    </row>
    <row r="18" spans="1:3" ht="30.75" thickBot="1">
      <c r="A18" s="184" t="s">
        <v>369</v>
      </c>
      <c r="B18" s="239" t="str">
        <f>A12</f>
        <v>Техническое перевооружение объекта  "Кабельная линия 0,4кВ" с ТП-31, в г. Хабаровск, район электроснабжения Амур</v>
      </c>
    </row>
    <row r="19" spans="1:3" ht="16.5" thickBot="1">
      <c r="A19" s="184" t="s">
        <v>370</v>
      </c>
      <c r="B19" s="185" t="s">
        <v>501</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16.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16.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40" t="s">
        <v>480</v>
      </c>
      <c r="B1" s="340"/>
      <c r="C1" s="340"/>
      <c r="D1" s="340"/>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row>
    <row r="2" spans="1:30" ht="27.75" customHeight="1">
      <c r="A2" s="342"/>
      <c r="B2" s="342"/>
      <c r="C2" s="342"/>
      <c r="D2" s="342"/>
      <c r="E2" s="342"/>
      <c r="F2" s="342"/>
      <c r="G2" s="342"/>
      <c r="H2" s="342"/>
      <c r="I2" s="342"/>
      <c r="J2" s="342"/>
      <c r="K2" s="342"/>
      <c r="L2" s="342"/>
      <c r="M2" s="342"/>
      <c r="N2" s="342"/>
      <c r="O2" s="342"/>
      <c r="P2" s="342"/>
      <c r="Q2" s="342"/>
      <c r="R2" s="342"/>
      <c r="S2" s="342"/>
      <c r="T2" s="342"/>
      <c r="U2" s="342"/>
      <c r="V2" s="342"/>
      <c r="W2" s="342"/>
      <c r="X2" s="342"/>
      <c r="Y2" s="342"/>
      <c r="Z2" s="342"/>
      <c r="AA2" s="342"/>
      <c r="AB2" s="342"/>
      <c r="AC2" s="342"/>
      <c r="AD2" s="342"/>
    </row>
    <row r="3" spans="1:30" ht="15" customHeight="1">
      <c r="A3" s="343" t="s">
        <v>417</v>
      </c>
      <c r="B3" s="343" t="s">
        <v>418</v>
      </c>
      <c r="C3" s="345" t="s">
        <v>419</v>
      </c>
      <c r="D3" s="346"/>
      <c r="E3" s="347"/>
      <c r="F3" s="351" t="s">
        <v>420</v>
      </c>
      <c r="G3" s="351"/>
      <c r="H3" s="351"/>
      <c r="I3" s="351"/>
      <c r="J3" s="351"/>
      <c r="K3" s="351" t="s">
        <v>421</v>
      </c>
      <c r="L3" s="351"/>
      <c r="M3" s="351"/>
      <c r="N3" s="351"/>
      <c r="O3" s="351"/>
      <c r="P3" s="351" t="s">
        <v>422</v>
      </c>
      <c r="Q3" s="351"/>
      <c r="R3" s="351"/>
      <c r="S3" s="351"/>
      <c r="T3" s="351"/>
      <c r="U3" s="351" t="s">
        <v>423</v>
      </c>
      <c r="V3" s="351"/>
      <c r="W3" s="351"/>
      <c r="X3" s="351"/>
      <c r="Y3" s="351"/>
      <c r="Z3" s="351" t="s">
        <v>424</v>
      </c>
      <c r="AA3" s="351"/>
      <c r="AB3" s="351"/>
      <c r="AC3" s="351"/>
      <c r="AD3" s="351"/>
    </row>
    <row r="4" spans="1:30" ht="15" customHeight="1">
      <c r="A4" s="344"/>
      <c r="B4" s="344"/>
      <c r="C4" s="348"/>
      <c r="D4" s="349"/>
      <c r="E4" s="350"/>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3" t="s">
        <v>244</v>
      </c>
      <c r="B5" s="351" t="s">
        <v>430</v>
      </c>
      <c r="C5" s="353" t="s">
        <v>431</v>
      </c>
      <c r="D5" s="353"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4"/>
      <c r="B6" s="351"/>
      <c r="C6" s="353"/>
      <c r="D6" s="353"/>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4"/>
      <c r="B7" s="351"/>
      <c r="C7" s="353"/>
      <c r="D7" s="353"/>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ht="15">
      <c r="A8" s="344"/>
      <c r="B8" s="351"/>
      <c r="C8" s="353"/>
      <c r="D8" s="353" t="s">
        <v>435</v>
      </c>
      <c r="E8" s="353"/>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4"/>
      <c r="B9" s="351"/>
      <c r="C9" s="353" t="s">
        <v>436</v>
      </c>
      <c r="D9" s="353" t="s">
        <v>437</v>
      </c>
      <c r="E9" s="353"/>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4"/>
      <c r="B10" s="351"/>
      <c r="C10" s="353"/>
      <c r="D10" s="353" t="s">
        <v>438</v>
      </c>
      <c r="E10" s="353"/>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4"/>
      <c r="B11" s="351"/>
      <c r="C11" s="209" t="s">
        <v>439</v>
      </c>
      <c r="D11" s="353" t="s">
        <v>440</v>
      </c>
      <c r="E11" s="353"/>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4"/>
      <c r="B12" s="354" t="s">
        <v>441</v>
      </c>
      <c r="C12" s="353" t="s">
        <v>431</v>
      </c>
      <c r="D12" s="353"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4"/>
      <c r="B13" s="354"/>
      <c r="C13" s="353"/>
      <c r="D13" s="353"/>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4"/>
      <c r="B14" s="354"/>
      <c r="C14" s="353"/>
      <c r="D14" s="353"/>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ht="15">
      <c r="A15" s="344"/>
      <c r="B15" s="354"/>
      <c r="C15" s="353"/>
      <c r="D15" s="353" t="s">
        <v>435</v>
      </c>
      <c r="E15" s="353"/>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4"/>
      <c r="B16" s="354"/>
      <c r="C16" s="353" t="s">
        <v>436</v>
      </c>
      <c r="D16" s="353" t="s">
        <v>437</v>
      </c>
      <c r="E16" s="353"/>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4"/>
      <c r="B17" s="354"/>
      <c r="C17" s="353"/>
      <c r="D17" s="353" t="s">
        <v>438</v>
      </c>
      <c r="E17" s="353"/>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4"/>
      <c r="B18" s="354"/>
      <c r="C18" s="209" t="s">
        <v>439</v>
      </c>
      <c r="D18" s="355" t="s">
        <v>440</v>
      </c>
      <c r="E18" s="356"/>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4"/>
      <c r="B19" s="354" t="s">
        <v>442</v>
      </c>
      <c r="C19" s="353" t="s">
        <v>431</v>
      </c>
      <c r="D19" s="353"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4"/>
      <c r="B20" s="354"/>
      <c r="C20" s="353"/>
      <c r="D20" s="353"/>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4"/>
      <c r="B21" s="354"/>
      <c r="C21" s="353"/>
      <c r="D21" s="353"/>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ht="15">
      <c r="A22" s="344"/>
      <c r="B22" s="354"/>
      <c r="C22" s="353"/>
      <c r="D22" s="353" t="s">
        <v>435</v>
      </c>
      <c r="E22" s="353"/>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4"/>
      <c r="B23" s="354"/>
      <c r="C23" s="353" t="s">
        <v>436</v>
      </c>
      <c r="D23" s="353" t="s">
        <v>437</v>
      </c>
      <c r="E23" s="353"/>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4"/>
      <c r="B24" s="354"/>
      <c r="C24" s="353"/>
      <c r="D24" s="353" t="s">
        <v>438</v>
      </c>
      <c r="E24" s="353"/>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4"/>
      <c r="B25" s="354"/>
      <c r="C25" s="209" t="s">
        <v>439</v>
      </c>
      <c r="D25" s="353" t="s">
        <v>440</v>
      </c>
      <c r="E25" s="353"/>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4"/>
      <c r="B26" s="354" t="s">
        <v>443</v>
      </c>
      <c r="C26" s="353" t="s">
        <v>431</v>
      </c>
      <c r="D26" s="353"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4"/>
      <c r="B27" s="354"/>
      <c r="C27" s="353"/>
      <c r="D27" s="353"/>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4"/>
      <c r="B28" s="354"/>
      <c r="C28" s="353"/>
      <c r="D28" s="353"/>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ht="15">
      <c r="A29" s="344"/>
      <c r="B29" s="354"/>
      <c r="C29" s="353"/>
      <c r="D29" s="353" t="s">
        <v>435</v>
      </c>
      <c r="E29" s="353"/>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4"/>
      <c r="B30" s="354"/>
      <c r="C30" s="353" t="s">
        <v>436</v>
      </c>
      <c r="D30" s="353" t="s">
        <v>437</v>
      </c>
      <c r="E30" s="353"/>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4"/>
      <c r="B31" s="354"/>
      <c r="C31" s="353"/>
      <c r="D31" s="353" t="s">
        <v>438</v>
      </c>
      <c r="E31" s="353"/>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4"/>
      <c r="B32" s="354"/>
      <c r="C32" s="209" t="s">
        <v>439</v>
      </c>
      <c r="D32" s="353" t="s">
        <v>440</v>
      </c>
      <c r="E32" s="353"/>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4"/>
      <c r="B33" s="354" t="s">
        <v>444</v>
      </c>
      <c r="C33" s="353" t="s">
        <v>431</v>
      </c>
      <c r="D33" s="353"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4"/>
      <c r="B34" s="354"/>
      <c r="C34" s="353"/>
      <c r="D34" s="353"/>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4"/>
      <c r="B35" s="354"/>
      <c r="C35" s="353"/>
      <c r="D35" s="353"/>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ht="15">
      <c r="A36" s="344"/>
      <c r="B36" s="354"/>
      <c r="C36" s="353"/>
      <c r="D36" s="353" t="s">
        <v>435</v>
      </c>
      <c r="E36" s="353"/>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4"/>
      <c r="B37" s="354"/>
      <c r="C37" s="353" t="s">
        <v>436</v>
      </c>
      <c r="D37" s="353" t="s">
        <v>437</v>
      </c>
      <c r="E37" s="353"/>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4"/>
      <c r="B38" s="354"/>
      <c r="C38" s="353"/>
      <c r="D38" s="353" t="s">
        <v>438</v>
      </c>
      <c r="E38" s="353"/>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4"/>
      <c r="B39" s="354"/>
      <c r="C39" s="209" t="s">
        <v>439</v>
      </c>
      <c r="D39" s="353" t="s">
        <v>440</v>
      </c>
      <c r="E39" s="353"/>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4"/>
      <c r="B40" s="354" t="s">
        <v>425</v>
      </c>
      <c r="C40" s="353" t="s">
        <v>431</v>
      </c>
      <c r="D40" s="353"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4"/>
      <c r="B41" s="354"/>
      <c r="C41" s="353"/>
      <c r="D41" s="353"/>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4"/>
      <c r="B42" s="354"/>
      <c r="C42" s="353"/>
      <c r="D42" s="353"/>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ht="15">
      <c r="A43" s="344"/>
      <c r="B43" s="354"/>
      <c r="C43" s="353"/>
      <c r="D43" s="353" t="s">
        <v>435</v>
      </c>
      <c r="E43" s="353"/>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4"/>
      <c r="B44" s="354"/>
      <c r="C44" s="353" t="s">
        <v>436</v>
      </c>
      <c r="D44" s="353" t="s">
        <v>437</v>
      </c>
      <c r="E44" s="353"/>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4"/>
      <c r="B45" s="354"/>
      <c r="C45" s="357"/>
      <c r="D45" s="353" t="s">
        <v>438</v>
      </c>
      <c r="E45" s="353"/>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52"/>
      <c r="B46" s="354"/>
      <c r="C46" s="204" t="s">
        <v>439</v>
      </c>
      <c r="D46" s="353" t="s">
        <v>440</v>
      </c>
      <c r="E46" s="353"/>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
      <c r="A47" s="210" t="s">
        <v>445</v>
      </c>
    </row>
    <row r="48" spans="1:30" s="208" customFormat="1" ht="15">
      <c r="A48" s="210" t="s">
        <v>446</v>
      </c>
    </row>
    <row r="49" spans="1:1" ht="15">
      <c r="A49" s="210"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58" t="s">
        <v>479</v>
      </c>
      <c r="B1" s="359"/>
      <c r="C1" s="359"/>
      <c r="D1" s="359"/>
      <c r="E1" s="359"/>
      <c r="F1" s="359"/>
      <c r="G1" s="359"/>
      <c r="H1" s="359"/>
      <c r="I1" s="359"/>
      <c r="J1" s="359"/>
      <c r="K1" s="359"/>
      <c r="L1" s="359"/>
      <c r="M1" s="359"/>
      <c r="N1" s="359"/>
      <c r="O1" s="359"/>
      <c r="P1" s="359"/>
      <c r="Q1" s="359"/>
      <c r="R1" s="360"/>
      <c r="S1" s="360"/>
    </row>
    <row r="2" spans="1:19" ht="15" thickBot="1"/>
    <row r="3" spans="1:19" ht="15" customHeight="1" thickBot="1">
      <c r="A3" s="361" t="s">
        <v>448</v>
      </c>
      <c r="B3" s="363" t="s">
        <v>449</v>
      </c>
      <c r="C3" s="361" t="s">
        <v>450</v>
      </c>
      <c r="D3" s="364" t="s">
        <v>451</v>
      </c>
      <c r="E3" s="364" t="s">
        <v>452</v>
      </c>
      <c r="F3" s="364" t="s">
        <v>453</v>
      </c>
      <c r="G3" s="364" t="s">
        <v>454</v>
      </c>
      <c r="H3" s="364"/>
      <c r="I3" s="364"/>
      <c r="J3" s="364"/>
      <c r="K3" s="364"/>
      <c r="L3" s="364"/>
      <c r="M3" s="364"/>
      <c r="N3" s="364"/>
      <c r="O3" s="364" t="s">
        <v>455</v>
      </c>
      <c r="P3" s="365"/>
      <c r="Q3" s="365"/>
      <c r="R3" s="364" t="s">
        <v>456</v>
      </c>
      <c r="S3" s="365"/>
    </row>
    <row r="4" spans="1:19" ht="25.5" customHeight="1" thickBot="1">
      <c r="A4" s="361"/>
      <c r="B4" s="363"/>
      <c r="C4" s="361"/>
      <c r="D4" s="364"/>
      <c r="E4" s="364"/>
      <c r="F4" s="364"/>
      <c r="G4" s="364" t="s">
        <v>457</v>
      </c>
      <c r="H4" s="364"/>
      <c r="I4" s="364" t="s">
        <v>458</v>
      </c>
      <c r="J4" s="364"/>
      <c r="K4" s="364" t="s">
        <v>459</v>
      </c>
      <c r="L4" s="364"/>
      <c r="M4" s="364" t="s">
        <v>460</v>
      </c>
      <c r="N4" s="364"/>
      <c r="O4" s="364"/>
      <c r="P4" s="365"/>
      <c r="Q4" s="365"/>
      <c r="R4" s="365"/>
      <c r="S4" s="365"/>
    </row>
    <row r="5" spans="1:19" ht="30" customHeight="1" thickBot="1">
      <c r="A5" s="362"/>
      <c r="B5" s="362"/>
      <c r="C5" s="362"/>
      <c r="D5" s="362"/>
      <c r="E5" s="362"/>
      <c r="F5" s="362"/>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 thickBot="1">
      <c r="A23" s="369" t="s">
        <v>467</v>
      </c>
      <c r="B23" s="370"/>
      <c r="C23" s="371"/>
      <c r="D23" s="372"/>
      <c r="E23" s="373"/>
      <c r="F23" s="374"/>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66" t="s">
        <v>468</v>
      </c>
      <c r="B25" s="367"/>
      <c r="C25" s="367"/>
      <c r="D25" s="367"/>
      <c r="E25" s="367"/>
      <c r="F25" s="367"/>
      <c r="G25" s="367"/>
      <c r="H25" s="367"/>
      <c r="I25" s="367"/>
      <c r="J25" s="367"/>
      <c r="K25" s="367"/>
      <c r="L25" s="367"/>
      <c r="M25" s="368"/>
    </row>
    <row r="26" spans="1:19" ht="15">
      <c r="A26" s="218" t="s">
        <v>469</v>
      </c>
      <c r="B26" s="219"/>
      <c r="C26" s="219"/>
      <c r="D26" s="219"/>
      <c r="E26" s="219"/>
      <c r="F26" s="219"/>
      <c r="G26" s="219"/>
      <c r="H26" s="219"/>
      <c r="I26" s="219"/>
      <c r="J26" s="219"/>
      <c r="K26" s="219"/>
      <c r="L26" s="219"/>
      <c r="M26" s="219"/>
    </row>
    <row r="27" spans="1:19" ht="15">
      <c r="A27" s="218" t="s">
        <v>470</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6" t="s">
        <v>9</v>
      </c>
      <c r="B3" s="256"/>
      <c r="C3" s="256"/>
      <c r="D3" s="256"/>
      <c r="E3" s="256"/>
      <c r="F3" s="256"/>
      <c r="G3" s="256"/>
      <c r="H3" s="256"/>
      <c r="I3" s="256"/>
      <c r="J3" s="256"/>
      <c r="K3" s="256"/>
      <c r="L3" s="256"/>
      <c r="M3" s="256"/>
      <c r="N3" s="256"/>
      <c r="O3" s="256"/>
      <c r="P3" s="256"/>
      <c r="Q3" s="256"/>
      <c r="R3" s="256"/>
      <c r="S3" s="256"/>
      <c r="T3" s="11"/>
      <c r="U3" s="11"/>
      <c r="V3" s="11"/>
      <c r="W3" s="11"/>
      <c r="X3" s="11"/>
      <c r="Y3" s="11"/>
      <c r="Z3" s="11"/>
      <c r="AA3" s="11"/>
      <c r="AB3" s="11"/>
    </row>
    <row r="4" spans="1:28" s="10" customFormat="1" ht="18.75">
      <c r="A4" s="256"/>
      <c r="B4" s="256"/>
      <c r="C4" s="256"/>
      <c r="D4" s="256"/>
      <c r="E4" s="256"/>
      <c r="F4" s="256"/>
      <c r="G4" s="256"/>
      <c r="H4" s="256"/>
      <c r="I4" s="256"/>
      <c r="J4" s="256"/>
      <c r="K4" s="256"/>
      <c r="L4" s="256"/>
      <c r="M4" s="256"/>
      <c r="N4" s="256"/>
      <c r="O4" s="256"/>
      <c r="P4" s="256"/>
      <c r="Q4" s="256"/>
      <c r="R4" s="256"/>
      <c r="S4" s="256"/>
      <c r="T4" s="11"/>
      <c r="U4" s="11"/>
      <c r="V4" s="11"/>
      <c r="W4" s="11"/>
      <c r="X4" s="11"/>
      <c r="Y4" s="11"/>
      <c r="Z4" s="11"/>
      <c r="AA4" s="11"/>
      <c r="AB4" s="11"/>
    </row>
    <row r="5" spans="1:28" s="10" customFormat="1" ht="18.75">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11"/>
      <c r="U5" s="11"/>
      <c r="V5" s="11"/>
      <c r="W5" s="11"/>
      <c r="X5" s="11"/>
      <c r="Y5" s="11"/>
      <c r="Z5" s="11"/>
      <c r="AA5" s="11"/>
      <c r="AB5" s="11"/>
    </row>
    <row r="6" spans="1:28" s="10" customFormat="1" ht="18.75">
      <c r="A6" s="254" t="s">
        <v>8</v>
      </c>
      <c r="B6" s="254"/>
      <c r="C6" s="254"/>
      <c r="D6" s="254"/>
      <c r="E6" s="254"/>
      <c r="F6" s="254"/>
      <c r="G6" s="254"/>
      <c r="H6" s="254"/>
      <c r="I6" s="254"/>
      <c r="J6" s="254"/>
      <c r="K6" s="254"/>
      <c r="L6" s="254"/>
      <c r="M6" s="254"/>
      <c r="N6" s="254"/>
      <c r="O6" s="254"/>
      <c r="P6" s="254"/>
      <c r="Q6" s="254"/>
      <c r="R6" s="254"/>
      <c r="S6" s="254"/>
      <c r="T6" s="11"/>
      <c r="U6" s="11"/>
      <c r="V6" s="11"/>
      <c r="W6" s="11"/>
      <c r="X6" s="11"/>
      <c r="Y6" s="11"/>
      <c r="Z6" s="11"/>
      <c r="AA6" s="11"/>
      <c r="AB6" s="11"/>
    </row>
    <row r="7" spans="1:28" s="10" customFormat="1" ht="18.75">
      <c r="A7" s="256"/>
      <c r="B7" s="256"/>
      <c r="C7" s="256"/>
      <c r="D7" s="256"/>
      <c r="E7" s="256"/>
      <c r="F7" s="256"/>
      <c r="G7" s="256"/>
      <c r="H7" s="256"/>
      <c r="I7" s="256"/>
      <c r="J7" s="256"/>
      <c r="K7" s="256"/>
      <c r="L7" s="256"/>
      <c r="M7" s="256"/>
      <c r="N7" s="256"/>
      <c r="O7" s="256"/>
      <c r="P7" s="256"/>
      <c r="Q7" s="256"/>
      <c r="R7" s="256"/>
      <c r="S7" s="256"/>
      <c r="T7" s="11"/>
      <c r="U7" s="11"/>
      <c r="V7" s="11"/>
      <c r="W7" s="11"/>
      <c r="X7" s="11"/>
      <c r="Y7" s="11"/>
      <c r="Z7" s="11"/>
      <c r="AA7" s="11"/>
      <c r="AB7" s="11"/>
    </row>
    <row r="8" spans="1:28" s="10" customFormat="1" ht="18.75">
      <c r="A8" s="258" t="str">
        <f>' 1. паспорт местополож'!A8:C8</f>
        <v>J_ДВОСТ-409</v>
      </c>
      <c r="B8" s="258"/>
      <c r="C8" s="258"/>
      <c r="D8" s="258"/>
      <c r="E8" s="258"/>
      <c r="F8" s="258"/>
      <c r="G8" s="258"/>
      <c r="H8" s="258"/>
      <c r="I8" s="258"/>
      <c r="J8" s="258"/>
      <c r="K8" s="258"/>
      <c r="L8" s="258"/>
      <c r="M8" s="258"/>
      <c r="N8" s="258"/>
      <c r="O8" s="258"/>
      <c r="P8" s="258"/>
      <c r="Q8" s="258"/>
      <c r="R8" s="258"/>
      <c r="S8" s="258"/>
      <c r="T8" s="11"/>
      <c r="U8" s="11"/>
      <c r="V8" s="11"/>
      <c r="W8" s="11"/>
      <c r="X8" s="11"/>
      <c r="Y8" s="11"/>
      <c r="Z8" s="11"/>
      <c r="AA8" s="11"/>
      <c r="AB8" s="11"/>
    </row>
    <row r="9" spans="1:28" s="10" customFormat="1" ht="18.75">
      <c r="A9" s="254" t="s">
        <v>7</v>
      </c>
      <c r="B9" s="254"/>
      <c r="C9" s="254"/>
      <c r="D9" s="254"/>
      <c r="E9" s="254"/>
      <c r="F9" s="254"/>
      <c r="G9" s="254"/>
      <c r="H9" s="254"/>
      <c r="I9" s="254"/>
      <c r="J9" s="254"/>
      <c r="K9" s="254"/>
      <c r="L9" s="254"/>
      <c r="M9" s="254"/>
      <c r="N9" s="254"/>
      <c r="O9" s="254"/>
      <c r="P9" s="254"/>
      <c r="Q9" s="254"/>
      <c r="R9" s="254"/>
      <c r="S9" s="254"/>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8" t="str">
        <f>' 1. паспорт местополож'!A11:C11</f>
        <v>Техническое перевооружение объекта  "Кабельная линия 0,4кВ" с ТП-31, в г. Хабаровск, район электроснабжения Амур</v>
      </c>
      <c r="B11" s="258"/>
      <c r="C11" s="258"/>
      <c r="D11" s="258"/>
      <c r="E11" s="258"/>
      <c r="F11" s="258"/>
      <c r="G11" s="258"/>
      <c r="H11" s="258"/>
      <c r="I11" s="258"/>
      <c r="J11" s="258"/>
      <c r="K11" s="258"/>
      <c r="L11" s="258"/>
      <c r="M11" s="258"/>
      <c r="N11" s="258"/>
      <c r="O11" s="258"/>
      <c r="P11" s="258"/>
      <c r="Q11" s="258"/>
      <c r="R11" s="258"/>
      <c r="S11" s="258"/>
      <c r="T11" s="6"/>
      <c r="U11" s="6"/>
      <c r="V11" s="6"/>
      <c r="W11" s="6"/>
      <c r="X11" s="6"/>
      <c r="Y11" s="6"/>
      <c r="Z11" s="6"/>
      <c r="AA11" s="6"/>
      <c r="AB11" s="6"/>
    </row>
    <row r="12" spans="1:28" s="2" customFormat="1" ht="15" customHeight="1">
      <c r="A12" s="254" t="s">
        <v>5</v>
      </c>
      <c r="B12" s="254"/>
      <c r="C12" s="254"/>
      <c r="D12" s="254"/>
      <c r="E12" s="254"/>
      <c r="F12" s="254"/>
      <c r="G12" s="254"/>
      <c r="H12" s="254"/>
      <c r="I12" s="254"/>
      <c r="J12" s="254"/>
      <c r="K12" s="254"/>
      <c r="L12" s="254"/>
      <c r="M12" s="254"/>
      <c r="N12" s="254"/>
      <c r="O12" s="254"/>
      <c r="P12" s="254"/>
      <c r="Q12" s="254"/>
      <c r="R12" s="254"/>
      <c r="S12" s="254"/>
      <c r="T12" s="4"/>
      <c r="U12" s="4"/>
      <c r="V12" s="4"/>
      <c r="W12" s="4"/>
      <c r="X12" s="4"/>
      <c r="Y12" s="4"/>
      <c r="Z12" s="4"/>
      <c r="AA12" s="4"/>
      <c r="AB12" s="4"/>
    </row>
    <row r="13" spans="1:28" s="2" customFormat="1" ht="15" customHeight="1">
      <c r="A13" s="254"/>
      <c r="B13" s="254"/>
      <c r="C13" s="254"/>
      <c r="D13" s="254"/>
      <c r="E13" s="254"/>
      <c r="F13" s="254"/>
      <c r="G13" s="254"/>
      <c r="H13" s="254"/>
      <c r="I13" s="254"/>
      <c r="J13" s="254"/>
      <c r="K13" s="254"/>
      <c r="L13" s="254"/>
      <c r="M13" s="254"/>
      <c r="N13" s="254"/>
      <c r="O13" s="254"/>
      <c r="P13" s="254"/>
      <c r="Q13" s="254"/>
      <c r="R13" s="254"/>
      <c r="S13" s="254"/>
      <c r="T13" s="3"/>
      <c r="U13" s="3"/>
      <c r="V13" s="3"/>
      <c r="W13" s="3"/>
      <c r="X13" s="3"/>
      <c r="Y13" s="3"/>
    </row>
    <row r="14" spans="1:28" s="2" customFormat="1" ht="43.5" customHeight="1">
      <c r="A14" s="255" t="s">
        <v>194</v>
      </c>
      <c r="B14" s="255"/>
      <c r="C14" s="255"/>
      <c r="D14" s="255"/>
      <c r="E14" s="255"/>
      <c r="F14" s="255"/>
      <c r="G14" s="255"/>
      <c r="H14" s="255"/>
      <c r="I14" s="255"/>
      <c r="J14" s="255"/>
      <c r="K14" s="255"/>
      <c r="L14" s="255"/>
      <c r="M14" s="255"/>
      <c r="N14" s="255"/>
      <c r="O14" s="255"/>
      <c r="P14" s="255"/>
      <c r="Q14" s="255"/>
      <c r="R14" s="255"/>
      <c r="S14" s="255"/>
      <c r="T14" s="5"/>
      <c r="U14" s="5"/>
      <c r="V14" s="5"/>
      <c r="W14" s="5"/>
      <c r="X14" s="5"/>
      <c r="Y14" s="5"/>
      <c r="Z14" s="5"/>
      <c r="AA14" s="5"/>
      <c r="AB14" s="5"/>
    </row>
    <row r="15" spans="1:28" s="2" customFormat="1" ht="15" customHeight="1">
      <c r="A15" s="263"/>
      <c r="B15" s="263"/>
      <c r="C15" s="263"/>
      <c r="D15" s="263"/>
      <c r="E15" s="263"/>
      <c r="F15" s="263"/>
      <c r="G15" s="263"/>
      <c r="H15" s="263"/>
      <c r="I15" s="263"/>
      <c r="J15" s="263"/>
      <c r="K15" s="263"/>
      <c r="L15" s="263"/>
      <c r="M15" s="263"/>
      <c r="N15" s="263"/>
      <c r="O15" s="263"/>
      <c r="P15" s="263"/>
      <c r="Q15" s="263"/>
      <c r="R15" s="263"/>
      <c r="S15" s="263"/>
      <c r="T15" s="3"/>
      <c r="U15" s="3"/>
      <c r="V15" s="3"/>
      <c r="W15" s="3"/>
      <c r="X15" s="3"/>
      <c r="Y15" s="3"/>
    </row>
    <row r="16" spans="1:28" s="2" customFormat="1" ht="78" customHeight="1">
      <c r="A16" s="260" t="s">
        <v>4</v>
      </c>
      <c r="B16" s="259" t="s">
        <v>55</v>
      </c>
      <c r="C16" s="261" t="s">
        <v>141</v>
      </c>
      <c r="D16" s="259" t="s">
        <v>140</v>
      </c>
      <c r="E16" s="259" t="s">
        <v>54</v>
      </c>
      <c r="F16" s="259" t="s">
        <v>53</v>
      </c>
      <c r="G16" s="259" t="s">
        <v>136</v>
      </c>
      <c r="H16" s="259" t="s">
        <v>52</v>
      </c>
      <c r="I16" s="259" t="s">
        <v>51</v>
      </c>
      <c r="J16" s="259" t="s">
        <v>50</v>
      </c>
      <c r="K16" s="259" t="s">
        <v>49</v>
      </c>
      <c r="L16" s="259" t="s">
        <v>48</v>
      </c>
      <c r="M16" s="259" t="s">
        <v>47</v>
      </c>
      <c r="N16" s="259" t="s">
        <v>46</v>
      </c>
      <c r="O16" s="259" t="s">
        <v>45</v>
      </c>
      <c r="P16" s="259" t="s">
        <v>44</v>
      </c>
      <c r="Q16" s="259" t="s">
        <v>139</v>
      </c>
      <c r="R16" s="259"/>
      <c r="S16" s="259" t="s">
        <v>188</v>
      </c>
      <c r="T16" s="3"/>
      <c r="U16" s="3"/>
      <c r="V16" s="3"/>
      <c r="W16" s="3"/>
      <c r="X16" s="3"/>
      <c r="Y16" s="3"/>
    </row>
    <row r="17" spans="1:28" s="2" customFormat="1" ht="256.5" customHeight="1">
      <c r="A17" s="260"/>
      <c r="B17" s="259"/>
      <c r="C17" s="262"/>
      <c r="D17" s="259"/>
      <c r="E17" s="259"/>
      <c r="F17" s="259"/>
      <c r="G17" s="259"/>
      <c r="H17" s="259"/>
      <c r="I17" s="259"/>
      <c r="J17" s="259"/>
      <c r="K17" s="259"/>
      <c r="L17" s="259"/>
      <c r="M17" s="259"/>
      <c r="N17" s="259"/>
      <c r="O17" s="259"/>
      <c r="P17" s="259"/>
      <c r="Q17" s="78" t="s">
        <v>137</v>
      </c>
      <c r="R17" s="79" t="s">
        <v>138</v>
      </c>
      <c r="S17" s="259"/>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topLeftCell="A7"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c r="T1" s="253"/>
    </row>
    <row r="2" spans="1:20" s="10" customFormat="1">
      <c r="A2" s="15"/>
      <c r="H2" s="14"/>
    </row>
    <row r="3" spans="1:20" s="10" customFormat="1">
      <c r="A3" s="256" t="s">
        <v>9</v>
      </c>
      <c r="B3" s="256"/>
      <c r="C3" s="256"/>
      <c r="D3" s="256"/>
      <c r="E3" s="256"/>
      <c r="F3" s="256"/>
      <c r="G3" s="256"/>
      <c r="H3" s="256"/>
      <c r="I3" s="256"/>
      <c r="J3" s="256"/>
      <c r="K3" s="256"/>
      <c r="L3" s="256"/>
      <c r="M3" s="256"/>
      <c r="N3" s="256"/>
      <c r="O3" s="256"/>
      <c r="P3" s="256"/>
      <c r="Q3" s="256"/>
      <c r="R3" s="256"/>
      <c r="S3" s="256"/>
      <c r="T3" s="256"/>
    </row>
    <row r="4" spans="1:20" s="10" customFormat="1">
      <c r="A4" s="256"/>
      <c r="B4" s="256"/>
      <c r="C4" s="256"/>
      <c r="D4" s="256"/>
      <c r="E4" s="256"/>
      <c r="F4" s="256"/>
      <c r="G4" s="256"/>
      <c r="H4" s="256"/>
      <c r="I4" s="256"/>
      <c r="J4" s="256"/>
      <c r="K4" s="256"/>
      <c r="L4" s="256"/>
      <c r="M4" s="256"/>
      <c r="N4" s="256"/>
      <c r="O4" s="256"/>
      <c r="P4" s="256"/>
      <c r="Q4" s="256"/>
      <c r="R4" s="256"/>
      <c r="S4" s="256"/>
      <c r="T4" s="256"/>
    </row>
    <row r="5" spans="1:20" s="10" customFormat="1" ht="18.75" customHeight="1">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258"/>
    </row>
    <row r="6" spans="1:20" s="10" customFormat="1" ht="18.75" customHeight="1">
      <c r="A6" s="254" t="s">
        <v>8</v>
      </c>
      <c r="B6" s="254"/>
      <c r="C6" s="254"/>
      <c r="D6" s="254"/>
      <c r="E6" s="254"/>
      <c r="F6" s="254"/>
      <c r="G6" s="254"/>
      <c r="H6" s="254"/>
      <c r="I6" s="254"/>
      <c r="J6" s="254"/>
      <c r="K6" s="254"/>
      <c r="L6" s="254"/>
      <c r="M6" s="254"/>
      <c r="N6" s="254"/>
      <c r="O6" s="254"/>
      <c r="P6" s="254"/>
      <c r="Q6" s="254"/>
      <c r="R6" s="254"/>
      <c r="S6" s="254"/>
      <c r="T6" s="254"/>
    </row>
    <row r="7" spans="1:20" s="10" customFormat="1">
      <c r="A7" s="256"/>
      <c r="B7" s="256"/>
      <c r="C7" s="256"/>
      <c r="D7" s="256"/>
      <c r="E7" s="256"/>
      <c r="F7" s="256"/>
      <c r="G7" s="256"/>
      <c r="H7" s="256"/>
      <c r="I7" s="256"/>
      <c r="J7" s="256"/>
      <c r="K7" s="256"/>
      <c r="L7" s="256"/>
      <c r="M7" s="256"/>
      <c r="N7" s="256"/>
      <c r="O7" s="256"/>
      <c r="P7" s="256"/>
      <c r="Q7" s="256"/>
      <c r="R7" s="256"/>
      <c r="S7" s="256"/>
      <c r="T7" s="256"/>
    </row>
    <row r="8" spans="1:20" s="10" customFormat="1" ht="18.75" customHeight="1">
      <c r="A8" s="258" t="str">
        <f>' 1. паспорт местополож'!A8:C8</f>
        <v>J_ДВОСТ-409</v>
      </c>
      <c r="B8" s="258"/>
      <c r="C8" s="258"/>
      <c r="D8" s="258"/>
      <c r="E8" s="258"/>
      <c r="F8" s="258"/>
      <c r="G8" s="258"/>
      <c r="H8" s="258"/>
      <c r="I8" s="258"/>
      <c r="J8" s="258"/>
      <c r="K8" s="258"/>
      <c r="L8" s="258"/>
      <c r="M8" s="258"/>
      <c r="N8" s="258"/>
      <c r="O8" s="258"/>
      <c r="P8" s="258"/>
      <c r="Q8" s="258"/>
      <c r="R8" s="258"/>
      <c r="S8" s="258"/>
      <c r="T8" s="258"/>
    </row>
    <row r="9" spans="1:20" s="10" customFormat="1" ht="18.75" customHeight="1">
      <c r="A9" s="254" t="s">
        <v>7</v>
      </c>
      <c r="B9" s="254"/>
      <c r="C9" s="254"/>
      <c r="D9" s="254"/>
      <c r="E9" s="254"/>
      <c r="F9" s="254"/>
      <c r="G9" s="254"/>
      <c r="H9" s="254"/>
      <c r="I9" s="254"/>
      <c r="J9" s="254"/>
      <c r="K9" s="254"/>
      <c r="L9" s="254"/>
      <c r="M9" s="254"/>
      <c r="N9" s="254"/>
      <c r="O9" s="254"/>
      <c r="P9" s="254"/>
      <c r="Q9" s="254"/>
      <c r="R9" s="254"/>
      <c r="S9" s="254"/>
      <c r="T9" s="254"/>
    </row>
    <row r="10" spans="1:20" s="7" customFormat="1" ht="15.75" customHeight="1">
      <c r="A10" s="268"/>
      <c r="B10" s="268"/>
      <c r="C10" s="268"/>
      <c r="D10" s="268"/>
      <c r="E10" s="268"/>
      <c r="F10" s="268"/>
      <c r="G10" s="268"/>
      <c r="H10" s="268"/>
      <c r="I10" s="268"/>
      <c r="J10" s="268"/>
      <c r="K10" s="268"/>
      <c r="L10" s="268"/>
      <c r="M10" s="268"/>
      <c r="N10" s="268"/>
      <c r="O10" s="268"/>
      <c r="P10" s="268"/>
      <c r="Q10" s="268"/>
      <c r="R10" s="268"/>
      <c r="S10" s="268"/>
      <c r="T10" s="268"/>
    </row>
    <row r="11" spans="1:20" s="2" customFormat="1">
      <c r="A11" s="258" t="str">
        <f>' 1. паспорт местополож'!A11:C11</f>
        <v>Техническое перевооружение объекта  "Кабельная линия 0,4кВ" с ТП-31, в г. Хабаровск, район электроснабжения Амур</v>
      </c>
      <c r="B11" s="258"/>
      <c r="C11" s="258"/>
      <c r="D11" s="258"/>
      <c r="E11" s="258"/>
      <c r="F11" s="258"/>
      <c r="G11" s="258"/>
      <c r="H11" s="258"/>
      <c r="I11" s="258"/>
      <c r="J11" s="258"/>
      <c r="K11" s="258"/>
      <c r="L11" s="258"/>
      <c r="M11" s="258"/>
      <c r="N11" s="258"/>
      <c r="O11" s="258"/>
      <c r="P11" s="258"/>
      <c r="Q11" s="258"/>
      <c r="R11" s="258"/>
      <c r="S11" s="258"/>
      <c r="T11" s="258"/>
    </row>
    <row r="12" spans="1:20" s="2" customFormat="1" ht="15" customHeight="1">
      <c r="A12" s="254" t="s">
        <v>5</v>
      </c>
      <c r="B12" s="254"/>
      <c r="C12" s="254"/>
      <c r="D12" s="254"/>
      <c r="E12" s="254"/>
      <c r="F12" s="254"/>
      <c r="G12" s="254"/>
      <c r="H12" s="254"/>
      <c r="I12" s="254"/>
      <c r="J12" s="254"/>
      <c r="K12" s="254"/>
      <c r="L12" s="254"/>
      <c r="M12" s="254"/>
      <c r="N12" s="254"/>
      <c r="O12" s="254"/>
      <c r="P12" s="254"/>
      <c r="Q12" s="254"/>
      <c r="R12" s="254"/>
      <c r="S12" s="254"/>
      <c r="T12" s="254"/>
    </row>
    <row r="13" spans="1:20" s="2" customFormat="1" ht="15" customHeight="1">
      <c r="A13" s="254"/>
      <c r="B13" s="254"/>
      <c r="C13" s="254"/>
      <c r="D13" s="254"/>
      <c r="E13" s="254"/>
      <c r="F13" s="254"/>
      <c r="G13" s="254"/>
      <c r="H13" s="254"/>
      <c r="I13" s="254"/>
      <c r="J13" s="254"/>
      <c r="K13" s="254"/>
      <c r="L13" s="254"/>
      <c r="M13" s="254"/>
      <c r="N13" s="254"/>
      <c r="O13" s="254"/>
      <c r="P13" s="254"/>
      <c r="Q13" s="254"/>
      <c r="R13" s="254"/>
      <c r="S13" s="254"/>
      <c r="T13" s="254"/>
    </row>
    <row r="14" spans="1:20" s="2" customFormat="1" ht="15" customHeight="1">
      <c r="A14" s="258" t="s">
        <v>199</v>
      </c>
      <c r="B14" s="258"/>
      <c r="C14" s="258"/>
      <c r="D14" s="258"/>
      <c r="E14" s="258"/>
      <c r="F14" s="258"/>
      <c r="G14" s="258"/>
      <c r="H14" s="258"/>
      <c r="I14" s="258"/>
      <c r="J14" s="258"/>
      <c r="K14" s="258"/>
      <c r="L14" s="258"/>
      <c r="M14" s="258"/>
      <c r="N14" s="258"/>
      <c r="O14" s="258"/>
      <c r="P14" s="258"/>
      <c r="Q14" s="258"/>
      <c r="R14" s="258"/>
      <c r="S14" s="258"/>
      <c r="T14" s="258"/>
    </row>
    <row r="15" spans="1:20" s="36" customFormat="1" ht="21" customHeight="1">
      <c r="A15" s="269"/>
      <c r="B15" s="269"/>
      <c r="C15" s="269"/>
      <c r="D15" s="269"/>
      <c r="E15" s="269"/>
      <c r="F15" s="269"/>
      <c r="G15" s="269"/>
      <c r="H15" s="269"/>
      <c r="I15" s="269"/>
      <c r="J15" s="269"/>
      <c r="K15" s="269"/>
      <c r="L15" s="269"/>
      <c r="M15" s="269"/>
      <c r="N15" s="269"/>
      <c r="O15" s="269"/>
      <c r="P15" s="269"/>
      <c r="Q15" s="269"/>
      <c r="R15" s="269"/>
      <c r="S15" s="269"/>
      <c r="T15" s="269"/>
    </row>
    <row r="16" spans="1:20" ht="46.5" customHeight="1">
      <c r="A16" s="266" t="s">
        <v>4</v>
      </c>
      <c r="B16" s="265" t="s">
        <v>484</v>
      </c>
      <c r="C16" s="265"/>
      <c r="D16" s="265" t="s">
        <v>77</v>
      </c>
      <c r="E16" s="265" t="s">
        <v>222</v>
      </c>
      <c r="F16" s="265"/>
      <c r="G16" s="265" t="s">
        <v>127</v>
      </c>
      <c r="H16" s="265"/>
      <c r="I16" s="265" t="s">
        <v>76</v>
      </c>
      <c r="J16" s="265"/>
      <c r="K16" s="265" t="s">
        <v>75</v>
      </c>
      <c r="L16" s="265" t="s">
        <v>74</v>
      </c>
      <c r="M16" s="265"/>
      <c r="N16" s="265" t="s">
        <v>229</v>
      </c>
      <c r="O16" s="265"/>
      <c r="P16" s="265" t="s">
        <v>73</v>
      </c>
      <c r="Q16" s="267" t="s">
        <v>72</v>
      </c>
      <c r="R16" s="267"/>
      <c r="S16" s="267" t="s">
        <v>71</v>
      </c>
      <c r="T16" s="267"/>
    </row>
    <row r="17" spans="1:113" ht="109.5" customHeight="1">
      <c r="A17" s="266"/>
      <c r="B17" s="265"/>
      <c r="C17" s="265"/>
      <c r="D17" s="265"/>
      <c r="E17" s="265"/>
      <c r="F17" s="265"/>
      <c r="G17" s="265"/>
      <c r="H17" s="265"/>
      <c r="I17" s="265"/>
      <c r="J17" s="265"/>
      <c r="K17" s="265"/>
      <c r="L17" s="265"/>
      <c r="M17" s="265"/>
      <c r="N17" s="265"/>
      <c r="O17" s="265"/>
      <c r="P17" s="265"/>
      <c r="Q17" s="80" t="s">
        <v>70</v>
      </c>
      <c r="R17" s="80" t="s">
        <v>198</v>
      </c>
      <c r="S17" s="80" t="s">
        <v>69</v>
      </c>
      <c r="T17" s="80" t="s">
        <v>68</v>
      </c>
    </row>
    <row r="18" spans="1:113" ht="16.5">
      <c r="A18" s="266"/>
      <c r="B18" s="81" t="s">
        <v>66</v>
      </c>
      <c r="C18" s="81" t="s">
        <v>67</v>
      </c>
      <c r="D18" s="265"/>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4" t="s">
        <v>227</v>
      </c>
      <c r="C24" s="264"/>
      <c r="D24" s="264"/>
      <c r="E24" s="264"/>
      <c r="F24" s="264"/>
      <c r="G24" s="264"/>
      <c r="H24" s="264"/>
      <c r="I24" s="264"/>
      <c r="J24" s="264"/>
      <c r="K24" s="264"/>
      <c r="L24" s="264"/>
      <c r="M24" s="264"/>
      <c r="N24" s="264"/>
      <c r="O24" s="264"/>
      <c r="P24" s="264"/>
      <c r="Q24" s="264"/>
      <c r="R24" s="264"/>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P21" sqref="P21"/>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6" t="s">
        <v>9</v>
      </c>
      <c r="F3" s="256"/>
      <c r="G3" s="256"/>
      <c r="H3" s="256"/>
      <c r="I3" s="256"/>
      <c r="J3" s="256"/>
      <c r="K3" s="256"/>
      <c r="L3" s="256"/>
      <c r="M3" s="256"/>
      <c r="N3" s="256"/>
      <c r="O3" s="256"/>
      <c r="P3" s="256"/>
      <c r="Q3" s="256"/>
      <c r="R3" s="256"/>
      <c r="S3" s="256"/>
      <c r="T3" s="256"/>
      <c r="U3" s="256"/>
      <c r="V3" s="256"/>
      <c r="W3" s="256"/>
      <c r="X3" s="256"/>
      <c r="Y3" s="256"/>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0" customFormat="1" ht="18.75" customHeight="1">
      <c r="A6" s="254" t="s">
        <v>8</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8" t="str">
        <f>' 1. паспорт местополож'!A8:C8</f>
        <v>J_ДВОСТ-409</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row>
    <row r="9" spans="1:27" s="10" customFormat="1" ht="18.75" customHeight="1">
      <c r="E9" s="254" t="s">
        <v>7</v>
      </c>
      <c r="F9" s="254"/>
      <c r="G9" s="254"/>
      <c r="H9" s="254"/>
      <c r="I9" s="254"/>
      <c r="J9" s="254"/>
      <c r="K9" s="254"/>
      <c r="L9" s="254"/>
      <c r="M9" s="254"/>
      <c r="N9" s="254"/>
      <c r="O9" s="254"/>
      <c r="P9" s="254"/>
      <c r="Q9" s="254"/>
      <c r="R9" s="254"/>
      <c r="S9" s="254"/>
      <c r="T9" s="254"/>
      <c r="U9" s="254"/>
      <c r="V9" s="254"/>
      <c r="W9" s="254"/>
      <c r="X9" s="254"/>
      <c r="Y9" s="254"/>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8" t="str">
        <f>' 1. паспорт местополож'!A11:C11</f>
        <v>Техническое перевооружение объекта  "Кабельная линия 0,4кВ" с ТП-31, в г. Хабаровск, район электроснабжения Амур</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row>
    <row r="12" spans="1:27" s="2" customFormat="1" ht="15" customHeight="1">
      <c r="A12" s="114"/>
      <c r="B12" s="114"/>
      <c r="C12" s="114"/>
      <c r="D12" s="114"/>
      <c r="E12" s="254" t="s">
        <v>5</v>
      </c>
      <c r="F12" s="254"/>
      <c r="G12" s="254"/>
      <c r="H12" s="254"/>
      <c r="I12" s="254"/>
      <c r="J12" s="254"/>
      <c r="K12" s="254"/>
      <c r="L12" s="254"/>
      <c r="M12" s="254"/>
      <c r="N12" s="254"/>
      <c r="O12" s="254"/>
      <c r="P12" s="254"/>
      <c r="Q12" s="254"/>
      <c r="R12" s="254"/>
      <c r="S12" s="254"/>
      <c r="T12" s="254"/>
      <c r="U12" s="254"/>
      <c r="V12" s="254"/>
      <c r="W12" s="254"/>
      <c r="X12" s="254"/>
      <c r="Y12" s="254"/>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8"/>
      <c r="F14" s="258"/>
      <c r="G14" s="258"/>
      <c r="H14" s="258"/>
      <c r="I14" s="258"/>
      <c r="J14" s="258"/>
      <c r="K14" s="258"/>
      <c r="L14" s="258"/>
      <c r="M14" s="258"/>
      <c r="N14" s="258"/>
      <c r="O14" s="258"/>
      <c r="P14" s="258"/>
      <c r="Q14" s="258"/>
      <c r="R14" s="258"/>
      <c r="S14" s="258"/>
      <c r="T14" s="258"/>
      <c r="U14" s="258"/>
      <c r="V14" s="258"/>
      <c r="W14" s="258"/>
      <c r="X14" s="258"/>
      <c r="Y14" s="258"/>
      <c r="Z14" s="114"/>
      <c r="AA14" s="114"/>
    </row>
    <row r="15" spans="1:27" ht="25.5" customHeight="1">
      <c r="A15" s="258" t="s">
        <v>201</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row>
    <row r="16" spans="1:27" s="36" customFormat="1" ht="21" customHeight="1"/>
    <row r="17" spans="1:27" ht="15.75" customHeight="1">
      <c r="A17" s="270" t="s">
        <v>4</v>
      </c>
      <c r="B17" s="273" t="s">
        <v>206</v>
      </c>
      <c r="C17" s="274"/>
      <c r="D17" s="273" t="s">
        <v>208</v>
      </c>
      <c r="E17" s="274"/>
      <c r="F17" s="277" t="s">
        <v>49</v>
      </c>
      <c r="G17" s="278"/>
      <c r="H17" s="278"/>
      <c r="I17" s="279"/>
      <c r="J17" s="270" t="s">
        <v>209</v>
      </c>
      <c r="K17" s="273" t="s">
        <v>210</v>
      </c>
      <c r="L17" s="274"/>
      <c r="M17" s="273" t="s">
        <v>211</v>
      </c>
      <c r="N17" s="274"/>
      <c r="O17" s="273" t="s">
        <v>200</v>
      </c>
      <c r="P17" s="274"/>
      <c r="Q17" s="273" t="s">
        <v>82</v>
      </c>
      <c r="R17" s="274"/>
      <c r="S17" s="270" t="s">
        <v>81</v>
      </c>
      <c r="T17" s="270" t="s">
        <v>212</v>
      </c>
      <c r="U17" s="270" t="s">
        <v>207</v>
      </c>
      <c r="V17" s="273" t="s">
        <v>80</v>
      </c>
      <c r="W17" s="274"/>
      <c r="X17" s="277" t="s">
        <v>72</v>
      </c>
      <c r="Y17" s="278"/>
      <c r="Z17" s="277" t="s">
        <v>71</v>
      </c>
      <c r="AA17" s="278"/>
    </row>
    <row r="18" spans="1:27" ht="192.75" customHeight="1">
      <c r="A18" s="271"/>
      <c r="B18" s="275"/>
      <c r="C18" s="276"/>
      <c r="D18" s="275"/>
      <c r="E18" s="276"/>
      <c r="F18" s="277" t="s">
        <v>79</v>
      </c>
      <c r="G18" s="279"/>
      <c r="H18" s="277" t="s">
        <v>78</v>
      </c>
      <c r="I18" s="279"/>
      <c r="J18" s="272"/>
      <c r="K18" s="275"/>
      <c r="L18" s="276"/>
      <c r="M18" s="275"/>
      <c r="N18" s="276"/>
      <c r="O18" s="275"/>
      <c r="P18" s="276"/>
      <c r="Q18" s="275"/>
      <c r="R18" s="276"/>
      <c r="S18" s="272"/>
      <c r="T18" s="272"/>
      <c r="U18" s="272"/>
      <c r="V18" s="275"/>
      <c r="W18" s="276"/>
      <c r="X18" s="80" t="s">
        <v>70</v>
      </c>
      <c r="Y18" s="80" t="s">
        <v>198</v>
      </c>
      <c r="Z18" s="80" t="s">
        <v>69</v>
      </c>
      <c r="AA18" s="80" t="s">
        <v>68</v>
      </c>
    </row>
    <row r="19" spans="1:27" ht="60" customHeight="1">
      <c r="A19" s="272"/>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495</v>
      </c>
      <c r="C21" s="220" t="s">
        <v>495</v>
      </c>
      <c r="D21" s="220" t="s">
        <v>495</v>
      </c>
      <c r="E21" s="220" t="s">
        <v>495</v>
      </c>
      <c r="F21" s="220" t="s">
        <v>496</v>
      </c>
      <c r="G21" s="220" t="s">
        <v>496</v>
      </c>
      <c r="H21" s="220" t="s">
        <v>496</v>
      </c>
      <c r="I21" s="220" t="s">
        <v>496</v>
      </c>
      <c r="J21" s="220" t="s">
        <v>243</v>
      </c>
      <c r="K21" s="220" t="s">
        <v>22</v>
      </c>
      <c r="L21" s="220" t="s">
        <v>22</v>
      </c>
      <c r="M21" s="220">
        <v>120</v>
      </c>
      <c r="N21" s="220" t="s">
        <v>243</v>
      </c>
      <c r="O21" s="220" t="s">
        <v>502</v>
      </c>
      <c r="P21" s="220" t="s">
        <v>502</v>
      </c>
      <c r="Q21" s="234">
        <v>0.25</v>
      </c>
      <c r="R21" s="234">
        <v>0.25</v>
      </c>
      <c r="S21" s="220" t="s">
        <v>243</v>
      </c>
      <c r="T21" s="220" t="s">
        <v>472</v>
      </c>
      <c r="U21" s="220" t="s">
        <v>472</v>
      </c>
      <c r="V21" s="220" t="s">
        <v>487</v>
      </c>
      <c r="W21" s="220" t="s">
        <v>487</v>
      </c>
      <c r="X21" s="220" t="s">
        <v>472</v>
      </c>
      <c r="Y21" s="220" t="s">
        <v>472</v>
      </c>
      <c r="Z21" s="237" t="s">
        <v>488</v>
      </c>
      <c r="AA21" s="221" t="s">
        <v>497</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2" sqref="C22"/>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53" t="str">
        <f>' 1. паспорт местополож'!A1:C1</f>
        <v>Год раскрытия информации: 2019 год</v>
      </c>
      <c r="B1" s="253"/>
      <c r="C1" s="253"/>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6" t="s">
        <v>9</v>
      </c>
      <c r="B3" s="256"/>
      <c r="C3" s="256"/>
      <c r="D3" s="11"/>
      <c r="E3" s="11"/>
      <c r="F3" s="11"/>
      <c r="G3" s="11"/>
      <c r="H3" s="11"/>
      <c r="I3" s="11"/>
      <c r="J3" s="11"/>
      <c r="K3" s="11"/>
      <c r="L3" s="11"/>
      <c r="M3" s="11"/>
      <c r="N3" s="11"/>
      <c r="O3" s="11"/>
      <c r="P3" s="11"/>
      <c r="Q3" s="11"/>
      <c r="R3" s="11"/>
      <c r="S3" s="11"/>
      <c r="T3" s="11"/>
    </row>
    <row r="4" spans="1:28" s="10" customFormat="1" ht="18.75">
      <c r="A4" s="256"/>
      <c r="B4" s="256"/>
      <c r="C4" s="256"/>
      <c r="D4" s="12"/>
      <c r="E4" s="12"/>
      <c r="F4" s="12"/>
      <c r="G4" s="11"/>
      <c r="H4" s="11"/>
      <c r="I4" s="11"/>
      <c r="J4" s="11"/>
      <c r="K4" s="11"/>
      <c r="L4" s="11"/>
      <c r="M4" s="11"/>
      <c r="N4" s="11"/>
      <c r="O4" s="11"/>
      <c r="P4" s="11"/>
      <c r="Q4" s="11"/>
      <c r="R4" s="11"/>
      <c r="S4" s="11"/>
      <c r="T4" s="11"/>
    </row>
    <row r="5" spans="1:28" s="10" customFormat="1" ht="18.75">
      <c r="A5" s="257" t="s">
        <v>474</v>
      </c>
      <c r="B5" s="257"/>
      <c r="C5" s="257"/>
      <c r="D5" s="6"/>
      <c r="E5" s="6"/>
      <c r="F5" s="6"/>
      <c r="G5" s="11"/>
      <c r="H5" s="11"/>
      <c r="I5" s="11"/>
      <c r="J5" s="11"/>
      <c r="K5" s="11"/>
      <c r="L5" s="11"/>
      <c r="M5" s="11"/>
      <c r="N5" s="11"/>
      <c r="O5" s="11"/>
      <c r="P5" s="11"/>
      <c r="Q5" s="11"/>
      <c r="R5" s="11"/>
      <c r="S5" s="11"/>
      <c r="T5" s="11"/>
    </row>
    <row r="6" spans="1:28" s="10" customFormat="1" ht="18.75">
      <c r="A6" s="254" t="s">
        <v>8</v>
      </c>
      <c r="B6" s="254"/>
      <c r="C6" s="254"/>
      <c r="D6" s="4"/>
      <c r="E6" s="4"/>
      <c r="F6" s="4"/>
      <c r="G6" s="11"/>
      <c r="H6" s="11"/>
      <c r="I6" s="11"/>
      <c r="J6" s="11"/>
      <c r="K6" s="11"/>
      <c r="L6" s="11"/>
      <c r="M6" s="11"/>
      <c r="N6" s="11"/>
      <c r="O6" s="11"/>
      <c r="P6" s="11"/>
      <c r="Q6" s="11"/>
      <c r="R6" s="11"/>
      <c r="S6" s="11"/>
      <c r="T6" s="11"/>
    </row>
    <row r="7" spans="1:28" s="10" customFormat="1" ht="18.75">
      <c r="A7" s="256"/>
      <c r="B7" s="256"/>
      <c r="C7" s="256"/>
      <c r="D7" s="12"/>
      <c r="E7" s="12"/>
      <c r="F7" s="12"/>
      <c r="G7" s="11"/>
      <c r="H7" s="11"/>
      <c r="I7" s="11"/>
      <c r="J7" s="11"/>
      <c r="K7" s="11"/>
      <c r="L7" s="11"/>
      <c r="M7" s="11"/>
      <c r="N7" s="11"/>
      <c r="O7" s="11"/>
      <c r="P7" s="11"/>
      <c r="Q7" s="11"/>
      <c r="R7" s="11"/>
      <c r="S7" s="11"/>
      <c r="T7" s="11"/>
    </row>
    <row r="8" spans="1:28" s="10" customFormat="1" ht="18.75">
      <c r="A8" s="258" t="str">
        <f>' 1. паспорт местополож'!A8:C8</f>
        <v>J_ДВОСТ-409</v>
      </c>
      <c r="B8" s="258"/>
      <c r="C8" s="258"/>
      <c r="D8" s="6"/>
      <c r="E8" s="6"/>
      <c r="F8" s="6"/>
      <c r="G8" s="11"/>
      <c r="H8" s="11"/>
      <c r="I8" s="11"/>
      <c r="J8" s="11"/>
      <c r="K8" s="11"/>
      <c r="L8" s="11"/>
      <c r="M8" s="11"/>
      <c r="N8" s="11"/>
      <c r="O8" s="11"/>
      <c r="P8" s="11"/>
      <c r="Q8" s="11"/>
      <c r="R8" s="11"/>
      <c r="S8" s="11"/>
      <c r="T8" s="11"/>
    </row>
    <row r="9" spans="1:28" s="10" customFormat="1" ht="18.75">
      <c r="A9" s="254" t="s">
        <v>7</v>
      </c>
      <c r="B9" s="254"/>
      <c r="C9" s="254"/>
      <c r="D9" s="4"/>
      <c r="E9" s="4"/>
      <c r="F9" s="4"/>
      <c r="G9" s="11"/>
      <c r="H9" s="11"/>
      <c r="I9" s="11"/>
      <c r="J9" s="11"/>
      <c r="K9" s="11"/>
      <c r="L9" s="11"/>
      <c r="M9" s="11"/>
      <c r="N9" s="11"/>
      <c r="O9" s="11"/>
      <c r="P9" s="11"/>
      <c r="Q9" s="11"/>
      <c r="R9" s="11"/>
      <c r="S9" s="11"/>
      <c r="T9" s="11"/>
    </row>
    <row r="10" spans="1:28" s="7" customFormat="1" ht="15.75" customHeight="1">
      <c r="A10" s="268"/>
      <c r="B10" s="268"/>
      <c r="C10" s="268"/>
      <c r="D10" s="8"/>
      <c r="E10" s="8"/>
      <c r="F10" s="8"/>
      <c r="G10" s="8"/>
      <c r="H10" s="8"/>
      <c r="I10" s="8"/>
      <c r="J10" s="8"/>
      <c r="K10" s="8"/>
      <c r="L10" s="8"/>
      <c r="M10" s="8"/>
      <c r="N10" s="8"/>
      <c r="O10" s="8"/>
      <c r="P10" s="8"/>
      <c r="Q10" s="8"/>
      <c r="R10" s="8"/>
      <c r="S10" s="8"/>
      <c r="T10" s="8"/>
    </row>
    <row r="11" spans="1:28" s="2" customFormat="1" ht="31.5" customHeight="1">
      <c r="A11" s="255" t="str">
        <f>' 1. паспорт местополож'!A11:C11</f>
        <v>Техническое перевооружение объекта  "Кабельная линия 0,4кВ" с ТП-31, в г. Хабаровск, район электроснабжения Амур</v>
      </c>
      <c r="B11" s="255"/>
      <c r="C11" s="255"/>
      <c r="D11" s="6"/>
      <c r="E11" s="6"/>
      <c r="F11" s="6"/>
      <c r="G11" s="6"/>
      <c r="H11" s="6"/>
      <c r="I11" s="6"/>
      <c r="J11" s="6"/>
      <c r="K11" s="6"/>
      <c r="L11" s="6"/>
      <c r="M11" s="6"/>
      <c r="N11" s="6"/>
      <c r="O11" s="6"/>
      <c r="P11" s="6"/>
      <c r="Q11" s="6"/>
      <c r="R11" s="6"/>
      <c r="S11" s="6"/>
      <c r="T11" s="6"/>
    </row>
    <row r="12" spans="1:28" s="2" customFormat="1" ht="15" customHeight="1">
      <c r="A12" s="254" t="s">
        <v>5</v>
      </c>
      <c r="B12" s="254"/>
      <c r="C12" s="254"/>
      <c r="D12" s="4"/>
      <c r="E12" s="4"/>
      <c r="F12" s="4"/>
      <c r="G12" s="4"/>
      <c r="H12" s="4"/>
      <c r="I12" s="4"/>
      <c r="J12" s="4"/>
      <c r="K12" s="4"/>
      <c r="L12" s="4"/>
      <c r="M12" s="4"/>
      <c r="N12" s="4"/>
      <c r="O12" s="4"/>
      <c r="P12" s="4"/>
      <c r="Q12" s="4"/>
      <c r="R12" s="4"/>
      <c r="S12" s="4"/>
      <c r="T12" s="4"/>
    </row>
    <row r="13" spans="1:28" s="2" customFormat="1" ht="15" customHeight="1">
      <c r="A13" s="254"/>
      <c r="B13" s="254"/>
      <c r="C13" s="254"/>
      <c r="D13" s="3"/>
      <c r="E13" s="3"/>
      <c r="F13" s="3"/>
      <c r="G13" s="3"/>
      <c r="H13" s="3"/>
      <c r="I13" s="3"/>
      <c r="J13" s="3"/>
      <c r="K13" s="3"/>
      <c r="L13" s="3"/>
      <c r="M13" s="3"/>
      <c r="N13" s="3"/>
      <c r="O13" s="3"/>
      <c r="P13" s="3"/>
      <c r="Q13" s="3"/>
    </row>
    <row r="14" spans="1:28" s="2" customFormat="1" ht="18.75">
      <c r="A14" s="255" t="s">
        <v>193</v>
      </c>
      <c r="B14" s="255"/>
      <c r="C14" s="255"/>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489</v>
      </c>
      <c r="D18" s="19"/>
      <c r="E18" s="18"/>
      <c r="F18" s="18"/>
      <c r="G18" s="18"/>
      <c r="H18" s="18"/>
      <c r="I18" s="18"/>
      <c r="J18" s="18"/>
      <c r="K18" s="18"/>
      <c r="L18" s="18"/>
      <c r="M18" s="18"/>
      <c r="N18" s="18"/>
      <c r="O18" s="18"/>
      <c r="P18" s="17"/>
      <c r="Q18" s="17"/>
      <c r="R18" s="17"/>
      <c r="S18" s="17"/>
      <c r="T18" s="17"/>
    </row>
    <row r="19" spans="1:20" ht="33">
      <c r="A19" s="85" t="s">
        <v>20</v>
      </c>
      <c r="B19" s="84" t="s">
        <v>17</v>
      </c>
      <c r="C19" s="235" t="s">
        <v>490</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38" t="s">
        <v>498</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2.0167999999999999</v>
      </c>
      <c r="D21" s="16"/>
      <c r="E21" s="16"/>
      <c r="F21" s="16"/>
      <c r="G21" s="16"/>
      <c r="H21" s="16"/>
      <c r="I21" s="16"/>
      <c r="J21" s="16"/>
      <c r="K21" s="16"/>
      <c r="L21" s="16"/>
      <c r="M21" s="16"/>
      <c r="N21" s="16"/>
      <c r="O21" s="16"/>
      <c r="P21" s="16"/>
      <c r="Q21" s="16"/>
      <c r="R21" s="16"/>
      <c r="S21" s="16"/>
      <c r="T21" s="16"/>
    </row>
    <row r="22" spans="1:20" ht="49.5">
      <c r="A22" s="85" t="s">
        <v>16</v>
      </c>
      <c r="B22" s="84" t="s">
        <v>117</v>
      </c>
      <c r="C22" s="225" t="s">
        <v>491</v>
      </c>
      <c r="D22" s="16"/>
      <c r="E22" s="16"/>
      <c r="F22" s="16"/>
      <c r="G22" s="16"/>
      <c r="H22" s="16"/>
      <c r="I22" s="16"/>
      <c r="J22" s="16"/>
      <c r="K22" s="16"/>
      <c r="L22" s="16"/>
      <c r="M22" s="16"/>
      <c r="N22" s="16"/>
      <c r="O22" s="16"/>
      <c r="P22" s="16"/>
      <c r="Q22" s="16"/>
      <c r="R22" s="16"/>
      <c r="S22" s="16"/>
      <c r="T22" s="16"/>
    </row>
    <row r="23" spans="1:20" ht="66">
      <c r="A23" s="85" t="s">
        <v>15</v>
      </c>
      <c r="B23" s="84" t="s">
        <v>205</v>
      </c>
      <c r="C23" s="224" t="s">
        <v>499</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30"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0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c r="T1" s="253"/>
      <c r="U1" s="253"/>
      <c r="V1" s="253"/>
      <c r="W1" s="253"/>
      <c r="X1" s="253"/>
      <c r="Y1" s="253"/>
      <c r="Z1" s="253"/>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6" t="s">
        <v>9</v>
      </c>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61"/>
      <c r="AB3" s="61"/>
    </row>
    <row r="4" spans="1:28" ht="18.75">
      <c r="A4" s="256"/>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61"/>
      <c r="AB4" s="61"/>
    </row>
    <row r="5" spans="1:28" ht="15.75">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62"/>
      <c r="AB5" s="62"/>
    </row>
    <row r="6" spans="1:28" ht="15.75">
      <c r="A6" s="254" t="s">
        <v>8</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63"/>
      <c r="AB6" s="63"/>
    </row>
    <row r="7" spans="1:28" ht="18.7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61"/>
      <c r="AB7" s="61"/>
    </row>
    <row r="8" spans="1:28" ht="15.75">
      <c r="A8" s="258" t="str">
        <f>' 1. паспорт местополож'!A8:C8</f>
        <v>J_ДВОСТ-409</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62"/>
      <c r="AB8" s="62"/>
    </row>
    <row r="9" spans="1:28" ht="15.75">
      <c r="A9" s="254" t="s">
        <v>7</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63"/>
      <c r="AB9" s="63"/>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9"/>
      <c r="AB10" s="9"/>
    </row>
    <row r="11" spans="1:28" ht="15.75">
      <c r="A11" s="258" t="str">
        <f>' 1. паспорт местополож'!A11:C11</f>
        <v>Техническое перевооружение объекта  "Кабельная линия 0,4кВ" с ТП-31, в г. Хабаровск, район электроснабжения Амур</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62"/>
      <c r="AB11" s="62"/>
    </row>
    <row r="12" spans="1:28" ht="15.75">
      <c r="A12" s="254" t="s">
        <v>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63"/>
      <c r="AB12" s="63"/>
    </row>
    <row r="13" spans="1:28" ht="15.75">
      <c r="A13" s="285"/>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67"/>
      <c r="AB13" s="67"/>
    </row>
    <row r="14" spans="1:28" s="71" customFormat="1" ht="36.75" customHeight="1">
      <c r="A14" s="280" t="s">
        <v>220</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70"/>
      <c r="AB14" s="70"/>
    </row>
    <row r="15" spans="1:28" ht="32.25" customHeight="1">
      <c r="A15" s="282" t="s">
        <v>134</v>
      </c>
      <c r="B15" s="283"/>
      <c r="C15" s="283"/>
      <c r="D15" s="283"/>
      <c r="E15" s="283"/>
      <c r="F15" s="283"/>
      <c r="G15" s="283"/>
      <c r="H15" s="283"/>
      <c r="I15" s="283"/>
      <c r="J15" s="283"/>
      <c r="K15" s="283"/>
      <c r="L15" s="284"/>
      <c r="M15" s="281" t="s">
        <v>135</v>
      </c>
      <c r="N15" s="281"/>
      <c r="O15" s="281"/>
      <c r="P15" s="281"/>
      <c r="Q15" s="281"/>
      <c r="R15" s="281"/>
      <c r="S15" s="281"/>
      <c r="T15" s="281"/>
      <c r="U15" s="281"/>
      <c r="V15" s="281"/>
      <c r="W15" s="281"/>
      <c r="X15" s="281"/>
      <c r="Y15" s="281"/>
      <c r="Z15" s="281"/>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6" t="s">
        <v>243</v>
      </c>
      <c r="B18" s="236" t="s">
        <v>243</v>
      </c>
      <c r="C18" s="236" t="s">
        <v>243</v>
      </c>
      <c r="D18" s="236" t="s">
        <v>243</v>
      </c>
      <c r="E18" s="236" t="s">
        <v>243</v>
      </c>
      <c r="F18" s="236" t="s">
        <v>243</v>
      </c>
      <c r="G18" s="236" t="s">
        <v>243</v>
      </c>
      <c r="H18" s="236" t="s">
        <v>243</v>
      </c>
      <c r="I18" s="236" t="s">
        <v>243</v>
      </c>
      <c r="J18" s="236" t="s">
        <v>243</v>
      </c>
      <c r="K18" s="236" t="s">
        <v>243</v>
      </c>
      <c r="L18" s="236" t="s">
        <v>243</v>
      </c>
      <c r="M18" s="236" t="s">
        <v>243</v>
      </c>
      <c r="N18" s="236" t="s">
        <v>243</v>
      </c>
      <c r="O18" s="236" t="s">
        <v>243</v>
      </c>
      <c r="P18" s="236" t="s">
        <v>243</v>
      </c>
      <c r="Q18" s="236" t="s">
        <v>243</v>
      </c>
      <c r="R18" s="236" t="s">
        <v>243</v>
      </c>
      <c r="S18" s="236" t="s">
        <v>243</v>
      </c>
      <c r="T18" s="236" t="s">
        <v>243</v>
      </c>
      <c r="U18" s="236" t="s">
        <v>243</v>
      </c>
      <c r="V18" s="236" t="s">
        <v>243</v>
      </c>
      <c r="W18" s="236" t="s">
        <v>243</v>
      </c>
      <c r="X18" s="236" t="s">
        <v>243</v>
      </c>
      <c r="Y18" s="236" t="s">
        <v>243</v>
      </c>
      <c r="Z18" s="236"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6" t="s">
        <v>9</v>
      </c>
      <c r="B3" s="286"/>
      <c r="C3" s="286"/>
      <c r="D3" s="286"/>
      <c r="E3" s="286"/>
      <c r="F3" s="286"/>
      <c r="G3" s="286"/>
      <c r="H3" s="286"/>
      <c r="I3" s="286"/>
      <c r="J3" s="286"/>
      <c r="K3" s="286"/>
      <c r="L3" s="286"/>
      <c r="M3" s="286"/>
      <c r="N3" s="286"/>
      <c r="O3" s="286"/>
      <c r="P3" s="11"/>
      <c r="Q3" s="11"/>
      <c r="R3" s="11"/>
      <c r="S3" s="11"/>
      <c r="T3" s="11"/>
      <c r="U3" s="11"/>
      <c r="V3" s="11"/>
      <c r="W3" s="11"/>
      <c r="X3" s="11"/>
      <c r="Y3" s="11"/>
      <c r="Z3" s="11"/>
    </row>
    <row r="4" spans="1:28" s="10" customFormat="1" ht="18.75">
      <c r="A4" s="286"/>
      <c r="B4" s="286"/>
      <c r="C4" s="286"/>
      <c r="D4" s="286"/>
      <c r="E4" s="286"/>
      <c r="F4" s="286"/>
      <c r="G4" s="286"/>
      <c r="H4" s="286"/>
      <c r="I4" s="286"/>
      <c r="J4" s="286"/>
      <c r="K4" s="286"/>
      <c r="L4" s="286"/>
      <c r="M4" s="286"/>
      <c r="N4" s="286"/>
      <c r="O4" s="286"/>
      <c r="P4" s="11"/>
      <c r="Q4" s="11"/>
      <c r="R4" s="11"/>
      <c r="S4" s="11"/>
      <c r="T4" s="11"/>
      <c r="U4" s="11"/>
      <c r="V4" s="11"/>
      <c r="W4" s="11"/>
      <c r="X4" s="11"/>
      <c r="Y4" s="11"/>
      <c r="Z4" s="11"/>
    </row>
    <row r="5" spans="1:28" s="10" customFormat="1" ht="18.75">
      <c r="A5" s="287"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7"/>
      <c r="C5" s="287"/>
      <c r="D5" s="287"/>
      <c r="E5" s="287"/>
      <c r="F5" s="287"/>
      <c r="G5" s="287"/>
      <c r="H5" s="287"/>
      <c r="I5" s="287"/>
      <c r="J5" s="287"/>
      <c r="K5" s="287"/>
      <c r="L5" s="287"/>
      <c r="M5" s="287"/>
      <c r="N5" s="287"/>
      <c r="O5" s="287"/>
      <c r="P5" s="11"/>
      <c r="Q5" s="11"/>
      <c r="R5" s="11"/>
      <c r="S5" s="11"/>
      <c r="T5" s="11"/>
      <c r="U5" s="11"/>
      <c r="V5" s="11"/>
      <c r="W5" s="11"/>
      <c r="X5" s="11"/>
      <c r="Y5" s="11"/>
      <c r="Z5" s="11"/>
    </row>
    <row r="6" spans="1:28" s="10" customFormat="1" ht="18.75">
      <c r="A6" s="288" t="s">
        <v>8</v>
      </c>
      <c r="B6" s="288"/>
      <c r="C6" s="288"/>
      <c r="D6" s="288"/>
      <c r="E6" s="288"/>
      <c r="F6" s="288"/>
      <c r="G6" s="288"/>
      <c r="H6" s="288"/>
      <c r="I6" s="288"/>
      <c r="J6" s="288"/>
      <c r="K6" s="288"/>
      <c r="L6" s="288"/>
      <c r="M6" s="288"/>
      <c r="N6" s="288"/>
      <c r="O6" s="288"/>
      <c r="P6" s="11"/>
      <c r="Q6" s="11"/>
      <c r="R6" s="11"/>
      <c r="S6" s="11"/>
      <c r="T6" s="11"/>
      <c r="U6" s="11"/>
      <c r="V6" s="11"/>
      <c r="W6" s="11"/>
      <c r="X6" s="11"/>
      <c r="Y6" s="11"/>
      <c r="Z6" s="11"/>
    </row>
    <row r="7" spans="1:28" s="10" customFormat="1" ht="18.75">
      <c r="A7" s="286"/>
      <c r="B7" s="286"/>
      <c r="C7" s="286"/>
      <c r="D7" s="286"/>
      <c r="E7" s="286"/>
      <c r="F7" s="286"/>
      <c r="G7" s="286"/>
      <c r="H7" s="286"/>
      <c r="I7" s="286"/>
      <c r="J7" s="286"/>
      <c r="K7" s="286"/>
      <c r="L7" s="286"/>
      <c r="M7" s="286"/>
      <c r="N7" s="286"/>
      <c r="O7" s="286"/>
      <c r="P7" s="11"/>
      <c r="Q7" s="11"/>
      <c r="R7" s="11"/>
      <c r="S7" s="11"/>
      <c r="T7" s="11"/>
      <c r="U7" s="11"/>
      <c r="V7" s="11"/>
      <c r="W7" s="11"/>
      <c r="X7" s="11"/>
      <c r="Y7" s="11"/>
      <c r="Z7" s="11"/>
    </row>
    <row r="8" spans="1:28" s="10" customFormat="1" ht="18.75">
      <c r="A8" s="287" t="str">
        <f>' 1. паспорт местополож'!A8:C8</f>
        <v>J_ДВОСТ-409</v>
      </c>
      <c r="B8" s="287"/>
      <c r="C8" s="287"/>
      <c r="D8" s="287"/>
      <c r="E8" s="287"/>
      <c r="F8" s="287"/>
      <c r="G8" s="287"/>
      <c r="H8" s="287"/>
      <c r="I8" s="287"/>
      <c r="J8" s="287"/>
      <c r="K8" s="287"/>
      <c r="L8" s="287"/>
      <c r="M8" s="287"/>
      <c r="N8" s="287"/>
      <c r="O8" s="287"/>
      <c r="P8" s="11"/>
      <c r="Q8" s="11"/>
      <c r="R8" s="11"/>
      <c r="S8" s="11"/>
      <c r="T8" s="11"/>
      <c r="U8" s="11"/>
      <c r="V8" s="11"/>
      <c r="W8" s="11"/>
      <c r="X8" s="11"/>
      <c r="Y8" s="11"/>
      <c r="Z8" s="11"/>
    </row>
    <row r="9" spans="1:28" s="10" customFormat="1" ht="18.75">
      <c r="A9" s="288" t="s">
        <v>7</v>
      </c>
      <c r="B9" s="288"/>
      <c r="C9" s="288"/>
      <c r="D9" s="288"/>
      <c r="E9" s="288"/>
      <c r="F9" s="288"/>
      <c r="G9" s="288"/>
      <c r="H9" s="288"/>
      <c r="I9" s="288"/>
      <c r="J9" s="288"/>
      <c r="K9" s="288"/>
      <c r="L9" s="288"/>
      <c r="M9" s="288"/>
      <c r="N9" s="288"/>
      <c r="O9" s="288"/>
      <c r="P9" s="11"/>
      <c r="Q9" s="11"/>
      <c r="R9" s="11"/>
      <c r="S9" s="11"/>
      <c r="T9" s="11"/>
      <c r="U9" s="11"/>
      <c r="V9" s="11"/>
      <c r="W9" s="11"/>
      <c r="X9" s="11"/>
      <c r="Y9" s="11"/>
      <c r="Z9" s="11"/>
    </row>
    <row r="10" spans="1:28" s="7" customFormat="1" ht="15.75" customHeight="1">
      <c r="A10" s="289"/>
      <c r="B10" s="289"/>
      <c r="C10" s="289"/>
      <c r="D10" s="289"/>
      <c r="E10" s="289"/>
      <c r="F10" s="289"/>
      <c r="G10" s="289"/>
      <c r="H10" s="289"/>
      <c r="I10" s="289"/>
      <c r="J10" s="289"/>
      <c r="K10" s="289"/>
      <c r="L10" s="289"/>
      <c r="M10" s="289"/>
      <c r="N10" s="289"/>
      <c r="O10" s="289"/>
      <c r="P10" s="8"/>
      <c r="Q10" s="8"/>
      <c r="R10" s="8"/>
      <c r="S10" s="8"/>
      <c r="T10" s="8"/>
      <c r="U10" s="8"/>
      <c r="V10" s="8"/>
      <c r="W10" s="8"/>
      <c r="X10" s="8"/>
      <c r="Y10" s="8"/>
      <c r="Z10" s="8"/>
    </row>
    <row r="11" spans="1:28" s="2" customFormat="1" ht="16.5">
      <c r="A11" s="287" t="str">
        <f>' 1. паспорт местополож'!A11:C11</f>
        <v>Техническое перевооружение объекта  "Кабельная линия 0,4кВ" с ТП-31, в г. Хабаровск, район электроснабжения Амур</v>
      </c>
      <c r="B11" s="287"/>
      <c r="C11" s="287"/>
      <c r="D11" s="287"/>
      <c r="E11" s="287"/>
      <c r="F11" s="287"/>
      <c r="G11" s="287"/>
      <c r="H11" s="287"/>
      <c r="I11" s="287"/>
      <c r="J11" s="287"/>
      <c r="K11" s="287"/>
      <c r="L11" s="287"/>
      <c r="M11" s="287"/>
      <c r="N11" s="287"/>
      <c r="O11" s="287"/>
      <c r="P11" s="6"/>
      <c r="Q11" s="6"/>
      <c r="R11" s="6"/>
      <c r="S11" s="6"/>
      <c r="T11" s="6"/>
      <c r="U11" s="6"/>
      <c r="V11" s="6"/>
      <c r="W11" s="6"/>
      <c r="X11" s="6"/>
      <c r="Y11" s="6"/>
      <c r="Z11" s="6"/>
    </row>
    <row r="12" spans="1:28" s="2" customFormat="1" ht="15" customHeight="1">
      <c r="A12" s="288" t="s">
        <v>5</v>
      </c>
      <c r="B12" s="288"/>
      <c r="C12" s="288"/>
      <c r="D12" s="288"/>
      <c r="E12" s="288"/>
      <c r="F12" s="288"/>
      <c r="G12" s="288"/>
      <c r="H12" s="288"/>
      <c r="I12" s="288"/>
      <c r="J12" s="288"/>
      <c r="K12" s="288"/>
      <c r="L12" s="288"/>
      <c r="M12" s="288"/>
      <c r="N12" s="288"/>
      <c r="O12" s="288"/>
      <c r="P12" s="4"/>
      <c r="Q12" s="4"/>
      <c r="R12" s="4"/>
      <c r="S12" s="4"/>
      <c r="T12" s="4"/>
      <c r="U12" s="4"/>
      <c r="V12" s="4"/>
      <c r="W12" s="4"/>
      <c r="X12" s="4"/>
      <c r="Y12" s="4"/>
      <c r="Z12" s="4"/>
    </row>
    <row r="13" spans="1:28" s="2" customFormat="1" ht="42.75" customHeight="1">
      <c r="A13" s="288"/>
      <c r="B13" s="288"/>
      <c r="C13" s="288"/>
      <c r="D13" s="288"/>
      <c r="E13" s="288"/>
      <c r="F13" s="288"/>
      <c r="G13" s="288"/>
      <c r="H13" s="288"/>
      <c r="I13" s="288"/>
      <c r="J13" s="288"/>
      <c r="K13" s="288"/>
      <c r="L13" s="288"/>
      <c r="M13" s="288"/>
      <c r="N13" s="288"/>
      <c r="O13" s="288"/>
      <c r="P13" s="3"/>
      <c r="Q13" s="3"/>
      <c r="R13" s="3"/>
      <c r="S13" s="3"/>
      <c r="T13" s="3"/>
      <c r="U13" s="3"/>
      <c r="V13" s="3"/>
      <c r="W13" s="3"/>
    </row>
    <row r="14" spans="1:28" s="2" customFormat="1" ht="27" customHeight="1">
      <c r="A14" s="294" t="s">
        <v>202</v>
      </c>
      <c r="B14" s="294"/>
      <c r="C14" s="294"/>
      <c r="D14" s="294"/>
      <c r="E14" s="294"/>
      <c r="F14" s="294"/>
      <c r="G14" s="294"/>
      <c r="H14" s="294"/>
      <c r="I14" s="294"/>
      <c r="J14" s="294"/>
      <c r="K14" s="294"/>
      <c r="L14" s="294"/>
      <c r="M14" s="294"/>
      <c r="N14" s="294"/>
      <c r="O14" s="294"/>
      <c r="P14" s="5"/>
      <c r="Q14" s="5"/>
      <c r="R14" s="5"/>
      <c r="S14" s="5"/>
      <c r="T14" s="5"/>
      <c r="U14" s="5"/>
      <c r="V14" s="5"/>
      <c r="W14" s="5"/>
      <c r="X14" s="5"/>
      <c r="Y14" s="5"/>
      <c r="Z14" s="5"/>
    </row>
    <row r="15" spans="1:28" s="2" customFormat="1" ht="56.25" customHeight="1">
      <c r="A15" s="293"/>
      <c r="B15" s="293"/>
      <c r="C15" s="293"/>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9" t="s">
        <v>4</v>
      </c>
      <c r="B16" s="259" t="s">
        <v>43</v>
      </c>
      <c r="C16" s="259" t="s">
        <v>42</v>
      </c>
      <c r="D16" s="259" t="s">
        <v>31</v>
      </c>
      <c r="E16" s="290" t="s">
        <v>41</v>
      </c>
      <c r="F16" s="291"/>
      <c r="G16" s="291"/>
      <c r="H16" s="291"/>
      <c r="I16" s="292"/>
      <c r="J16" s="259" t="s">
        <v>40</v>
      </c>
      <c r="K16" s="259"/>
      <c r="L16" s="259"/>
      <c r="M16" s="259"/>
      <c r="N16" s="259"/>
      <c r="O16" s="259"/>
      <c r="P16" s="3"/>
      <c r="Q16" s="3"/>
      <c r="R16" s="3"/>
      <c r="S16" s="3"/>
      <c r="T16" s="3"/>
      <c r="U16" s="3"/>
      <c r="V16" s="3"/>
      <c r="W16" s="3"/>
    </row>
    <row r="17" spans="1:26" s="2" customFormat="1" ht="77.25" customHeight="1">
      <c r="A17" s="259"/>
      <c r="B17" s="259"/>
      <c r="C17" s="259"/>
      <c r="D17" s="259"/>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zoomScale="70" zoomScaleSheetLayoutView="70" workbookViewId="0">
      <selection activeCell="G34" sqref="G34"/>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53" t="str">
        <f>' 1. паспорт местополож'!A1:C1</f>
        <v>Год раскрытия информации: 2019 год</v>
      </c>
      <c r="B1" s="253"/>
      <c r="C1" s="253"/>
      <c r="D1" s="253"/>
      <c r="E1" s="253"/>
      <c r="F1" s="253"/>
      <c r="G1" s="253"/>
      <c r="H1" s="253"/>
      <c r="I1" s="253"/>
      <c r="J1" s="253"/>
      <c r="K1" s="253"/>
      <c r="L1" s="253"/>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6" t="s">
        <v>9</v>
      </c>
      <c r="B3" s="256"/>
      <c r="C3" s="256"/>
      <c r="D3" s="256"/>
      <c r="E3" s="256"/>
      <c r="F3" s="256"/>
      <c r="G3" s="256"/>
      <c r="H3" s="256"/>
      <c r="I3" s="256"/>
      <c r="J3" s="256"/>
      <c r="K3" s="256"/>
      <c r="L3" s="256"/>
    </row>
    <row r="4" spans="1:44">
      <c r="A4" s="256"/>
      <c r="B4" s="256"/>
      <c r="C4" s="256"/>
      <c r="D4" s="256"/>
      <c r="E4" s="256"/>
      <c r="F4" s="256"/>
      <c r="G4" s="256"/>
      <c r="H4" s="256"/>
      <c r="I4" s="256"/>
      <c r="J4" s="256"/>
      <c r="K4" s="256"/>
      <c r="L4" s="256"/>
    </row>
    <row r="5" spans="1:44">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row>
    <row r="6" spans="1:44">
      <c r="A6" s="254" t="s">
        <v>8</v>
      </c>
      <c r="B6" s="254"/>
      <c r="C6" s="254"/>
      <c r="D6" s="254"/>
      <c r="E6" s="254"/>
      <c r="F6" s="254"/>
      <c r="G6" s="254"/>
      <c r="H6" s="254"/>
      <c r="I6" s="254"/>
      <c r="J6" s="254"/>
      <c r="K6" s="254"/>
      <c r="L6" s="254"/>
    </row>
    <row r="7" spans="1:44">
      <c r="A7" s="256"/>
      <c r="B7" s="256"/>
      <c r="C7" s="256"/>
      <c r="D7" s="256"/>
      <c r="E7" s="256"/>
      <c r="F7" s="256"/>
      <c r="G7" s="256"/>
      <c r="H7" s="256"/>
      <c r="I7" s="256"/>
      <c r="J7" s="256"/>
      <c r="K7" s="256"/>
      <c r="L7" s="256"/>
    </row>
    <row r="8" spans="1:44">
      <c r="A8" s="258" t="str">
        <f>' 1. паспорт местополож'!A8:C8</f>
        <v>J_ДВОСТ-409</v>
      </c>
      <c r="B8" s="258"/>
      <c r="C8" s="258"/>
      <c r="D8" s="258"/>
      <c r="E8" s="258"/>
      <c r="F8" s="258"/>
      <c r="G8" s="258"/>
      <c r="H8" s="258"/>
      <c r="I8" s="258"/>
      <c r="J8" s="258"/>
      <c r="K8" s="258"/>
      <c r="L8" s="258"/>
    </row>
    <row r="9" spans="1:44">
      <c r="A9" s="254" t="s">
        <v>7</v>
      </c>
      <c r="B9" s="254"/>
      <c r="C9" s="254"/>
      <c r="D9" s="254"/>
      <c r="E9" s="254"/>
      <c r="F9" s="254"/>
      <c r="G9" s="254"/>
      <c r="H9" s="254"/>
      <c r="I9" s="254"/>
      <c r="J9" s="254"/>
      <c r="K9" s="254"/>
      <c r="L9" s="254"/>
    </row>
    <row r="10" spans="1:44">
      <c r="A10" s="268"/>
      <c r="B10" s="268"/>
      <c r="C10" s="268"/>
      <c r="D10" s="268"/>
      <c r="E10" s="268"/>
      <c r="F10" s="268"/>
      <c r="G10" s="268"/>
      <c r="H10" s="268"/>
      <c r="I10" s="268"/>
      <c r="J10" s="268"/>
      <c r="K10" s="268"/>
      <c r="L10" s="268"/>
    </row>
    <row r="11" spans="1:44">
      <c r="A11" s="258" t="str">
        <f>' 1. паспорт местополож'!A11:C11</f>
        <v>Техническое перевооружение объекта  "Кабельная линия 0,4кВ" с ТП-31, в г. Хабаровск, район электроснабжения Амур</v>
      </c>
      <c r="B11" s="258"/>
      <c r="C11" s="258"/>
      <c r="D11" s="258"/>
      <c r="E11" s="258"/>
      <c r="F11" s="258"/>
      <c r="G11" s="258"/>
      <c r="H11" s="258"/>
      <c r="I11" s="258"/>
      <c r="J11" s="258"/>
      <c r="K11" s="258"/>
      <c r="L11" s="258"/>
    </row>
    <row r="12" spans="1:44">
      <c r="A12" s="254" t="s">
        <v>5</v>
      </c>
      <c r="B12" s="254"/>
      <c r="C12" s="254"/>
      <c r="D12" s="254"/>
      <c r="E12" s="254"/>
      <c r="F12" s="254"/>
      <c r="G12" s="254"/>
      <c r="H12" s="254"/>
      <c r="I12" s="254"/>
      <c r="J12" s="254"/>
      <c r="K12" s="254"/>
      <c r="L12" s="254"/>
    </row>
    <row r="13" spans="1:44" ht="15.75" customHeight="1">
      <c r="L13" s="105"/>
    </row>
    <row r="14" spans="1:44" ht="27.75" customHeight="1">
      <c r="K14" s="48"/>
    </row>
    <row r="15" spans="1:44" ht="15.75" customHeight="1">
      <c r="A15" s="297" t="s">
        <v>203</v>
      </c>
      <c r="B15" s="297"/>
      <c r="C15" s="297"/>
      <c r="D15" s="297"/>
      <c r="E15" s="297"/>
      <c r="F15" s="297"/>
      <c r="G15" s="297"/>
      <c r="H15" s="297"/>
      <c r="I15" s="297"/>
      <c r="J15" s="297"/>
      <c r="K15" s="297"/>
      <c r="L15" s="297"/>
    </row>
    <row r="16" spans="1:44">
      <c r="A16" s="106"/>
      <c r="B16" s="106"/>
      <c r="C16" s="47"/>
      <c r="D16" s="47"/>
      <c r="E16" s="47"/>
      <c r="F16" s="47"/>
      <c r="G16" s="47"/>
      <c r="H16" s="47"/>
      <c r="I16" s="47"/>
      <c r="J16" s="47"/>
      <c r="K16" s="47"/>
      <c r="L16" s="47"/>
    </row>
    <row r="17" spans="1:12" ht="28.5" customHeight="1">
      <c r="A17" s="295" t="s">
        <v>116</v>
      </c>
      <c r="B17" s="295" t="s">
        <v>115</v>
      </c>
      <c r="C17" s="302" t="s">
        <v>142</v>
      </c>
      <c r="D17" s="302"/>
      <c r="E17" s="302"/>
      <c r="F17" s="302"/>
      <c r="G17" s="302"/>
      <c r="H17" s="302"/>
      <c r="I17" s="296" t="s">
        <v>114</v>
      </c>
      <c r="J17" s="299" t="s">
        <v>144</v>
      </c>
      <c r="K17" s="295" t="s">
        <v>113</v>
      </c>
      <c r="L17" s="298" t="s">
        <v>143</v>
      </c>
    </row>
    <row r="18" spans="1:12" ht="58.5" customHeight="1">
      <c r="A18" s="295"/>
      <c r="B18" s="295"/>
      <c r="C18" s="303" t="s">
        <v>1</v>
      </c>
      <c r="D18" s="303"/>
      <c r="E18" s="55"/>
      <c r="F18" s="56"/>
      <c r="G18" s="304" t="s">
        <v>0</v>
      </c>
      <c r="H18" s="305"/>
      <c r="I18" s="296"/>
      <c r="J18" s="300"/>
      <c r="K18" s="295"/>
      <c r="L18" s="298"/>
    </row>
    <row r="19" spans="1:12" ht="31.5">
      <c r="A19" s="295"/>
      <c r="B19" s="295"/>
      <c r="C19" s="46" t="s">
        <v>112</v>
      </c>
      <c r="D19" s="46" t="s">
        <v>111</v>
      </c>
      <c r="E19" s="46" t="s">
        <v>112</v>
      </c>
      <c r="F19" s="46" t="s">
        <v>111</v>
      </c>
      <c r="G19" s="46" t="s">
        <v>112</v>
      </c>
      <c r="H19" s="46" t="s">
        <v>111</v>
      </c>
      <c r="I19" s="296"/>
      <c r="J19" s="301"/>
      <c r="K19" s="295"/>
      <c r="L19" s="298"/>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246">
        <v>43831</v>
      </c>
      <c r="D27" s="246">
        <v>44196</v>
      </c>
      <c r="E27" s="41" t="s">
        <v>243</v>
      </c>
      <c r="F27" s="41"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zoomScale="70" zoomScaleNormal="70" zoomScaleSheetLayoutView="70" workbookViewId="0">
      <selection activeCell="A16" sqref="A16:AC60"/>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23" width="6.75" style="38" customWidth="1"/>
    <col min="24" max="24" width="14.125" style="129" customWidth="1"/>
    <col min="25" max="25" width="7.125" style="129" customWidth="1"/>
    <col min="26" max="26" width="7.875" style="129" customWidth="1"/>
    <col min="27" max="27" width="7.125" style="129" customWidth="1"/>
    <col min="28" max="28" width="17.25" style="129" customWidth="1"/>
    <col min="29" max="29" width="17.875" style="129" customWidth="1"/>
    <col min="30" max="16384" width="9.125" style="129"/>
  </cols>
  <sheetData>
    <row r="1" spans="1:32" ht="18.75" customHeight="1">
      <c r="A1" s="253" t="str">
        <f>' 1. паспорт местополож'!A1:C1</f>
        <v>Год раскрытия информации: 2019 год</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row>
    <row r="2" spans="1:32">
      <c r="A2" s="38"/>
      <c r="B2" s="38"/>
      <c r="C2" s="38"/>
      <c r="D2" s="38"/>
      <c r="E2" s="38"/>
      <c r="F2" s="38"/>
      <c r="X2" s="38"/>
      <c r="Y2" s="38"/>
      <c r="AC2" s="48"/>
    </row>
    <row r="3" spans="1:32">
      <c r="A3" s="256" t="s">
        <v>9</v>
      </c>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256"/>
      <c r="AB3" s="256"/>
      <c r="AC3" s="256"/>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8"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row>
    <row r="6" spans="1:32" ht="18.75" customHeight="1">
      <c r="A6" s="254" t="s">
        <v>8</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8" t="str">
        <f>' 1. паспорт местополож'!A8:C8</f>
        <v>J_ДВОСТ-409</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32">
      <c r="A9" s="254" t="s">
        <v>7</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8" t="str">
        <f>' 1. паспорт местополож'!A11:C11</f>
        <v>Техническое перевооружение объекта  "Кабельная линия 0,4кВ" с ТП-31, в г. Хабаровск, район электроснабжения Амур</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row>
    <row r="12" spans="1:32" ht="15.75" customHeight="1">
      <c r="A12" s="254" t="s">
        <v>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row>
    <row r="13" spans="1:32">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row>
    <row r="14" spans="1:32">
      <c r="A14" s="38"/>
      <c r="X14" s="38"/>
      <c r="Y14" s="38"/>
      <c r="Z14" s="38"/>
      <c r="AA14" s="38"/>
      <c r="AB14" s="38"/>
    </row>
    <row r="15" spans="1:32">
      <c r="A15" s="310" t="s">
        <v>245</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row>
    <row r="16" spans="1:32" s="134" customFormat="1" ht="33" customHeight="1">
      <c r="A16" s="306" t="s">
        <v>246</v>
      </c>
      <c r="B16" s="306" t="s">
        <v>247</v>
      </c>
      <c r="C16" s="306" t="s">
        <v>248</v>
      </c>
      <c r="D16" s="306"/>
      <c r="E16" s="311" t="s">
        <v>249</v>
      </c>
      <c r="F16" s="311"/>
      <c r="G16" s="306" t="s">
        <v>503</v>
      </c>
      <c r="H16" s="307">
        <v>2020</v>
      </c>
      <c r="I16" s="307"/>
      <c r="J16" s="307"/>
      <c r="K16" s="307"/>
      <c r="L16" s="307">
        <v>2021</v>
      </c>
      <c r="M16" s="307"/>
      <c r="N16" s="307"/>
      <c r="O16" s="307"/>
      <c r="P16" s="307">
        <v>2022</v>
      </c>
      <c r="Q16" s="307"/>
      <c r="R16" s="307"/>
      <c r="S16" s="307"/>
      <c r="T16" s="307">
        <v>2023</v>
      </c>
      <c r="U16" s="307"/>
      <c r="V16" s="307"/>
      <c r="W16" s="307"/>
      <c r="X16" s="307">
        <v>2024</v>
      </c>
      <c r="Y16" s="307"/>
      <c r="Z16" s="307"/>
      <c r="AA16" s="307"/>
      <c r="AB16" s="312" t="s">
        <v>250</v>
      </c>
      <c r="AC16" s="312"/>
      <c r="AD16" s="133"/>
      <c r="AE16" s="133"/>
      <c r="AF16" s="133"/>
    </row>
    <row r="17" spans="1:30" s="134" customFormat="1" ht="16.5" customHeight="1">
      <c r="A17" s="306"/>
      <c r="B17" s="306"/>
      <c r="C17" s="306"/>
      <c r="D17" s="306"/>
      <c r="E17" s="311"/>
      <c r="F17" s="311"/>
      <c r="G17" s="306"/>
      <c r="H17" s="306" t="s">
        <v>1</v>
      </c>
      <c r="I17" s="306"/>
      <c r="J17" s="306" t="s">
        <v>251</v>
      </c>
      <c r="K17" s="306"/>
      <c r="L17" s="306" t="s">
        <v>1</v>
      </c>
      <c r="M17" s="306"/>
      <c r="N17" s="306" t="s">
        <v>251</v>
      </c>
      <c r="O17" s="306"/>
      <c r="P17" s="306" t="s">
        <v>1</v>
      </c>
      <c r="Q17" s="306"/>
      <c r="R17" s="306" t="s">
        <v>251</v>
      </c>
      <c r="S17" s="306"/>
      <c r="T17" s="306" t="s">
        <v>1</v>
      </c>
      <c r="U17" s="306"/>
      <c r="V17" s="306" t="s">
        <v>251</v>
      </c>
      <c r="W17" s="306"/>
      <c r="X17" s="306" t="s">
        <v>1</v>
      </c>
      <c r="Y17" s="306"/>
      <c r="Z17" s="306" t="s">
        <v>251</v>
      </c>
      <c r="AA17" s="306"/>
      <c r="AB17" s="312"/>
      <c r="AC17" s="312"/>
    </row>
    <row r="18" spans="1:30" s="136" customFormat="1" ht="89.25" customHeight="1">
      <c r="A18" s="306"/>
      <c r="B18" s="306"/>
      <c r="C18" s="245" t="s">
        <v>1</v>
      </c>
      <c r="D18" s="245" t="s">
        <v>252</v>
      </c>
      <c r="E18" s="245" t="s">
        <v>504</v>
      </c>
      <c r="F18" s="245" t="s">
        <v>505</v>
      </c>
      <c r="G18" s="306"/>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244" t="s">
        <v>255</v>
      </c>
      <c r="AC18" s="244" t="s">
        <v>252</v>
      </c>
    </row>
    <row r="19" spans="1:30" s="138" customFormat="1" ht="19.5" customHeight="1">
      <c r="A19" s="94">
        <v>1</v>
      </c>
      <c r="B19" s="94">
        <v>2</v>
      </c>
      <c r="C19" s="137">
        <v>3</v>
      </c>
      <c r="D19" s="137">
        <v>4</v>
      </c>
      <c r="E19" s="137">
        <v>5</v>
      </c>
      <c r="F19" s="137">
        <v>6</v>
      </c>
      <c r="G19" s="137">
        <v>7</v>
      </c>
      <c r="H19" s="137">
        <v>8</v>
      </c>
      <c r="I19" s="137">
        <v>9</v>
      </c>
      <c r="J19" s="137">
        <v>10</v>
      </c>
      <c r="K19" s="137">
        <v>11</v>
      </c>
      <c r="L19" s="137">
        <v>12</v>
      </c>
      <c r="M19" s="137">
        <v>13</v>
      </c>
      <c r="N19" s="137">
        <v>14</v>
      </c>
      <c r="O19" s="137">
        <v>15</v>
      </c>
      <c r="P19" s="137">
        <v>16</v>
      </c>
      <c r="Q19" s="137">
        <v>17</v>
      </c>
      <c r="R19" s="137">
        <v>18</v>
      </c>
      <c r="S19" s="137">
        <v>19</v>
      </c>
      <c r="T19" s="137">
        <v>12</v>
      </c>
      <c r="U19" s="137">
        <v>13</v>
      </c>
      <c r="V19" s="137">
        <v>14</v>
      </c>
      <c r="W19" s="137">
        <v>15</v>
      </c>
      <c r="X19" s="137">
        <v>16</v>
      </c>
      <c r="Y19" s="137">
        <v>17</v>
      </c>
      <c r="Z19" s="137">
        <v>18</v>
      </c>
      <c r="AA19" s="137">
        <v>19</v>
      </c>
      <c r="AB19" s="137">
        <v>20</v>
      </c>
      <c r="AC19" s="137">
        <v>21</v>
      </c>
    </row>
    <row r="20" spans="1:30" ht="33">
      <c r="A20" s="139">
        <v>1</v>
      </c>
      <c r="B20" s="140" t="s">
        <v>256</v>
      </c>
      <c r="C20" s="141">
        <f>SUM(C21:C25)</f>
        <v>2.0167999999999999</v>
      </c>
      <c r="D20" s="141">
        <f>SUM(D21:D25)</f>
        <v>0</v>
      </c>
      <c r="E20" s="141">
        <f t="shared" ref="E20:AA20" si="0">SUM(E21:E25)</f>
        <v>2.0167999999999999</v>
      </c>
      <c r="F20" s="141">
        <f t="shared" si="0"/>
        <v>2.0167999999999999</v>
      </c>
      <c r="G20" s="141">
        <f t="shared" si="0"/>
        <v>0</v>
      </c>
      <c r="H20" s="141">
        <f t="shared" si="0"/>
        <v>2.0167999999999999</v>
      </c>
      <c r="I20" s="141">
        <f t="shared" si="0"/>
        <v>0</v>
      </c>
      <c r="J20" s="141">
        <f t="shared" si="0"/>
        <v>0</v>
      </c>
      <c r="K20" s="141">
        <f t="shared" si="0"/>
        <v>0</v>
      </c>
      <c r="L20" s="141">
        <f t="shared" si="0"/>
        <v>0</v>
      </c>
      <c r="M20" s="141">
        <f t="shared" si="0"/>
        <v>0</v>
      </c>
      <c r="N20" s="141">
        <f t="shared" si="0"/>
        <v>0</v>
      </c>
      <c r="O20" s="141">
        <f t="shared" si="0"/>
        <v>0</v>
      </c>
      <c r="P20" s="141">
        <f t="shared" si="0"/>
        <v>0</v>
      </c>
      <c r="Q20" s="141">
        <v>0</v>
      </c>
      <c r="R20" s="141">
        <f t="shared" si="0"/>
        <v>0</v>
      </c>
      <c r="S20" s="141">
        <f t="shared" si="0"/>
        <v>0</v>
      </c>
      <c r="T20" s="141">
        <f t="shared" si="0"/>
        <v>0</v>
      </c>
      <c r="U20" s="141">
        <f t="shared" si="0"/>
        <v>0</v>
      </c>
      <c r="V20" s="141">
        <f t="shared" si="0"/>
        <v>0</v>
      </c>
      <c r="W20" s="141">
        <f t="shared" si="0"/>
        <v>0</v>
      </c>
      <c r="X20" s="141">
        <f t="shared" si="0"/>
        <v>0</v>
      </c>
      <c r="Y20" s="141">
        <f t="shared" si="0"/>
        <v>0</v>
      </c>
      <c r="Z20" s="141">
        <f t="shared" si="0"/>
        <v>0</v>
      </c>
      <c r="AA20" s="141">
        <f t="shared" si="0"/>
        <v>0</v>
      </c>
      <c r="AB20" s="141">
        <f>SUM(AB21:AB25)</f>
        <v>2.0167999999999999</v>
      </c>
      <c r="AC20" s="141">
        <f>SUM(AC21:AC25)</f>
        <v>0</v>
      </c>
      <c r="AD20" s="142"/>
    </row>
    <row r="21" spans="1:30" ht="16.5">
      <c r="A21" s="143" t="s">
        <v>257</v>
      </c>
      <c r="B21" s="144" t="s">
        <v>258</v>
      </c>
      <c r="C21" s="141">
        <v>0</v>
      </c>
      <c r="D21" s="141" t="s">
        <v>243</v>
      </c>
      <c r="E21" s="141">
        <v>0</v>
      </c>
      <c r="F21" s="141">
        <f>G21+H21+L21+P21+T21+X21</f>
        <v>0</v>
      </c>
      <c r="G21" s="141">
        <v>0</v>
      </c>
      <c r="H21" s="141">
        <v>0</v>
      </c>
      <c r="I21" s="141" t="s">
        <v>243</v>
      </c>
      <c r="J21" s="141" t="s">
        <v>243</v>
      </c>
      <c r="K21" s="141" t="s">
        <v>243</v>
      </c>
      <c r="L21" s="141">
        <v>0</v>
      </c>
      <c r="M21" s="141" t="s">
        <v>243</v>
      </c>
      <c r="N21" s="141" t="s">
        <v>243</v>
      </c>
      <c r="O21" s="141" t="s">
        <v>243</v>
      </c>
      <c r="P21" s="141">
        <v>0</v>
      </c>
      <c r="Q21" s="141" t="s">
        <v>243</v>
      </c>
      <c r="R21" s="141" t="s">
        <v>243</v>
      </c>
      <c r="S21" s="141" t="s">
        <v>243</v>
      </c>
      <c r="T21" s="141">
        <v>0</v>
      </c>
      <c r="U21" s="141" t="s">
        <v>243</v>
      </c>
      <c r="V21" s="141" t="s">
        <v>243</v>
      </c>
      <c r="W21" s="141" t="s">
        <v>243</v>
      </c>
      <c r="X21" s="141">
        <v>0</v>
      </c>
      <c r="Y21" s="141" t="s">
        <v>243</v>
      </c>
      <c r="Z21" s="141" t="s">
        <v>243</v>
      </c>
      <c r="AA21" s="141" t="s">
        <v>243</v>
      </c>
      <c r="AB21" s="141">
        <f>X21+T21+P21+L21+H21+G21</f>
        <v>0</v>
      </c>
      <c r="AC21" s="141" t="s">
        <v>243</v>
      </c>
      <c r="AD21" s="142"/>
    </row>
    <row r="22" spans="1:30" ht="16.5">
      <c r="A22" s="143" t="s">
        <v>259</v>
      </c>
      <c r="B22" s="144" t="s">
        <v>260</v>
      </c>
      <c r="C22" s="141">
        <v>0</v>
      </c>
      <c r="D22" s="141" t="s">
        <v>243</v>
      </c>
      <c r="E22" s="141">
        <v>0</v>
      </c>
      <c r="F22" s="141">
        <v>0</v>
      </c>
      <c r="G22" s="141">
        <v>0</v>
      </c>
      <c r="H22" s="141">
        <v>0</v>
      </c>
      <c r="I22" s="141" t="s">
        <v>243</v>
      </c>
      <c r="J22" s="141" t="s">
        <v>243</v>
      </c>
      <c r="K22" s="141" t="s">
        <v>243</v>
      </c>
      <c r="L22" s="141">
        <v>0</v>
      </c>
      <c r="M22" s="141" t="s">
        <v>243</v>
      </c>
      <c r="N22" s="141" t="s">
        <v>243</v>
      </c>
      <c r="O22" s="141" t="s">
        <v>243</v>
      </c>
      <c r="P22" s="141">
        <v>0</v>
      </c>
      <c r="Q22" s="141" t="s">
        <v>243</v>
      </c>
      <c r="R22" s="141" t="s">
        <v>243</v>
      </c>
      <c r="S22" s="141" t="s">
        <v>243</v>
      </c>
      <c r="T22" s="141">
        <v>0</v>
      </c>
      <c r="U22" s="141" t="s">
        <v>243</v>
      </c>
      <c r="V22" s="141" t="s">
        <v>243</v>
      </c>
      <c r="W22" s="141" t="s">
        <v>243</v>
      </c>
      <c r="X22" s="141">
        <v>0</v>
      </c>
      <c r="Y22" s="141" t="s">
        <v>243</v>
      </c>
      <c r="Z22" s="141" t="s">
        <v>243</v>
      </c>
      <c r="AA22" s="141" t="s">
        <v>243</v>
      </c>
      <c r="AB22" s="141">
        <f t="shared" ref="AB22:AB53" si="1">X22+T22+P22+L22+H22+G22</f>
        <v>0</v>
      </c>
      <c r="AC22" s="141" t="s">
        <v>243</v>
      </c>
      <c r="AD22" s="142"/>
    </row>
    <row r="23" spans="1:30" s="38" customFormat="1" ht="33">
      <c r="A23" s="143" t="s">
        <v>261</v>
      </c>
      <c r="B23" s="144" t="s">
        <v>262</v>
      </c>
      <c r="C23" s="141">
        <v>2.0167999999999999</v>
      </c>
      <c r="D23" s="141" t="s">
        <v>243</v>
      </c>
      <c r="E23" s="141">
        <f>C23</f>
        <v>2.0167999999999999</v>
      </c>
      <c r="F23" s="141">
        <f>C23</f>
        <v>2.0167999999999999</v>
      </c>
      <c r="G23" s="232">
        <v>0</v>
      </c>
      <c r="H23" s="141">
        <v>2.0167999999999999</v>
      </c>
      <c r="I23" s="232" t="s">
        <v>243</v>
      </c>
      <c r="J23" s="232" t="s">
        <v>243</v>
      </c>
      <c r="K23" s="232" t="s">
        <v>243</v>
      </c>
      <c r="L23" s="148">
        <v>0</v>
      </c>
      <c r="M23" s="232" t="s">
        <v>243</v>
      </c>
      <c r="N23" s="232" t="s">
        <v>243</v>
      </c>
      <c r="O23" s="232" t="s">
        <v>243</v>
      </c>
      <c r="P23" s="148">
        <v>0</v>
      </c>
      <c r="Q23" s="232" t="s">
        <v>243</v>
      </c>
      <c r="R23" s="232" t="s">
        <v>243</v>
      </c>
      <c r="S23" s="232" t="s">
        <v>243</v>
      </c>
      <c r="T23" s="148">
        <v>0</v>
      </c>
      <c r="U23" s="232" t="s">
        <v>243</v>
      </c>
      <c r="V23" s="232" t="s">
        <v>243</v>
      </c>
      <c r="W23" s="232" t="s">
        <v>243</v>
      </c>
      <c r="X23" s="148">
        <f>X26*1.18</f>
        <v>0</v>
      </c>
      <c r="Y23" s="232" t="s">
        <v>243</v>
      </c>
      <c r="Z23" s="232" t="s">
        <v>243</v>
      </c>
      <c r="AA23" s="232" t="s">
        <v>243</v>
      </c>
      <c r="AB23" s="141">
        <f t="shared" si="1"/>
        <v>2.0167999999999999</v>
      </c>
      <c r="AC23" s="141" t="s">
        <v>243</v>
      </c>
    </row>
    <row r="24" spans="1:30" ht="16.5">
      <c r="A24" s="143" t="s">
        <v>263</v>
      </c>
      <c r="B24" s="144" t="s">
        <v>264</v>
      </c>
      <c r="C24" s="141">
        <v>0</v>
      </c>
      <c r="D24" s="141" t="s">
        <v>243</v>
      </c>
      <c r="E24" s="141">
        <v>0</v>
      </c>
      <c r="F24" s="141">
        <v>0</v>
      </c>
      <c r="G24" s="141">
        <v>0</v>
      </c>
      <c r="H24" s="145">
        <v>0</v>
      </c>
      <c r="I24" s="141" t="s">
        <v>243</v>
      </c>
      <c r="J24" s="141" t="s">
        <v>243</v>
      </c>
      <c r="K24" s="141" t="s">
        <v>243</v>
      </c>
      <c r="L24" s="145">
        <v>0</v>
      </c>
      <c r="M24" s="141" t="s">
        <v>243</v>
      </c>
      <c r="N24" s="141" t="s">
        <v>243</v>
      </c>
      <c r="O24" s="141" t="s">
        <v>243</v>
      </c>
      <c r="P24" s="145">
        <v>0</v>
      </c>
      <c r="Q24" s="141" t="s">
        <v>243</v>
      </c>
      <c r="R24" s="141" t="s">
        <v>243</v>
      </c>
      <c r="S24" s="141" t="s">
        <v>243</v>
      </c>
      <c r="T24" s="145">
        <v>0</v>
      </c>
      <c r="U24" s="141" t="s">
        <v>243</v>
      </c>
      <c r="V24" s="141" t="s">
        <v>243</v>
      </c>
      <c r="W24" s="141" t="s">
        <v>243</v>
      </c>
      <c r="X24" s="145">
        <v>0</v>
      </c>
      <c r="Y24" s="141" t="s">
        <v>243</v>
      </c>
      <c r="Z24" s="141" t="s">
        <v>243</v>
      </c>
      <c r="AA24" s="141" t="s">
        <v>243</v>
      </c>
      <c r="AB24" s="141">
        <f t="shared" si="1"/>
        <v>0</v>
      </c>
      <c r="AC24" s="141" t="s">
        <v>243</v>
      </c>
      <c r="AD24" s="142"/>
    </row>
    <row r="25" spans="1:30" ht="16.5">
      <c r="A25" s="143" t="s">
        <v>265</v>
      </c>
      <c r="B25" s="144" t="s">
        <v>266</v>
      </c>
      <c r="C25" s="141">
        <v>0</v>
      </c>
      <c r="D25" s="141" t="s">
        <v>243</v>
      </c>
      <c r="E25" s="141">
        <f>C25</f>
        <v>0</v>
      </c>
      <c r="F25" s="141">
        <f>C25</f>
        <v>0</v>
      </c>
      <c r="G25" s="141">
        <v>0</v>
      </c>
      <c r="H25" s="141">
        <v>0</v>
      </c>
      <c r="I25" s="141" t="s">
        <v>243</v>
      </c>
      <c r="J25" s="141" t="s">
        <v>243</v>
      </c>
      <c r="K25" s="141" t="s">
        <v>243</v>
      </c>
      <c r="L25" s="145">
        <v>0</v>
      </c>
      <c r="M25" s="141" t="s">
        <v>243</v>
      </c>
      <c r="N25" s="141" t="s">
        <v>243</v>
      </c>
      <c r="O25" s="141" t="s">
        <v>243</v>
      </c>
      <c r="P25" s="145">
        <v>0</v>
      </c>
      <c r="Q25" s="141" t="s">
        <v>243</v>
      </c>
      <c r="R25" s="141" t="s">
        <v>243</v>
      </c>
      <c r="S25" s="141" t="s">
        <v>243</v>
      </c>
      <c r="T25" s="145">
        <v>0</v>
      </c>
      <c r="U25" s="141" t="s">
        <v>243</v>
      </c>
      <c r="V25" s="141" t="s">
        <v>243</v>
      </c>
      <c r="W25" s="141" t="s">
        <v>243</v>
      </c>
      <c r="X25" s="145">
        <v>0</v>
      </c>
      <c r="Y25" s="141" t="s">
        <v>243</v>
      </c>
      <c r="Z25" s="141" t="s">
        <v>243</v>
      </c>
      <c r="AA25" s="141" t="s">
        <v>243</v>
      </c>
      <c r="AB25" s="141">
        <f t="shared" si="1"/>
        <v>0</v>
      </c>
      <c r="AC25" s="141" t="s">
        <v>243</v>
      </c>
      <c r="AD25" s="142"/>
    </row>
    <row r="26" spans="1:30" s="38" customFormat="1" ht="33">
      <c r="A26" s="139" t="s">
        <v>20</v>
      </c>
      <c r="B26" s="140" t="s">
        <v>267</v>
      </c>
      <c r="C26" s="232">
        <f>SUM(C27:C30)</f>
        <v>2.7639999999999998</v>
      </c>
      <c r="D26" s="232">
        <f>SUM(D27:D30)</f>
        <v>0</v>
      </c>
      <c r="E26" s="232">
        <f>SUM(E27:E30)</f>
        <v>2.7639999999999998</v>
      </c>
      <c r="F26" s="232">
        <f t="shared" ref="F26:AC26" si="2">SUM(F27:F30)</f>
        <v>2.7639999999999998</v>
      </c>
      <c r="G26" s="232">
        <f t="shared" si="2"/>
        <v>0</v>
      </c>
      <c r="H26" s="232">
        <f t="shared" si="2"/>
        <v>2.7639999999999998</v>
      </c>
      <c r="I26" s="232">
        <f t="shared" si="2"/>
        <v>0</v>
      </c>
      <c r="J26" s="232">
        <f t="shared" si="2"/>
        <v>0</v>
      </c>
      <c r="K26" s="232">
        <f t="shared" si="2"/>
        <v>0</v>
      </c>
      <c r="L26" s="232">
        <f t="shared" si="2"/>
        <v>0</v>
      </c>
      <c r="M26" s="232">
        <f t="shared" si="2"/>
        <v>0</v>
      </c>
      <c r="N26" s="232">
        <f t="shared" si="2"/>
        <v>0</v>
      </c>
      <c r="O26" s="232">
        <f t="shared" si="2"/>
        <v>0</v>
      </c>
      <c r="P26" s="232">
        <f t="shared" si="2"/>
        <v>0</v>
      </c>
      <c r="Q26" s="232">
        <f t="shared" si="2"/>
        <v>0</v>
      </c>
      <c r="R26" s="232">
        <f t="shared" si="2"/>
        <v>0</v>
      </c>
      <c r="S26" s="232">
        <f t="shared" si="2"/>
        <v>0</v>
      </c>
      <c r="T26" s="232">
        <f t="shared" si="2"/>
        <v>0</v>
      </c>
      <c r="U26" s="232">
        <f t="shared" si="2"/>
        <v>0</v>
      </c>
      <c r="V26" s="232">
        <f t="shared" si="2"/>
        <v>0</v>
      </c>
      <c r="W26" s="232">
        <f t="shared" si="2"/>
        <v>0</v>
      </c>
      <c r="X26" s="232">
        <f t="shared" si="2"/>
        <v>0</v>
      </c>
      <c r="Y26" s="232">
        <f t="shared" si="2"/>
        <v>0</v>
      </c>
      <c r="Z26" s="232">
        <f t="shared" si="2"/>
        <v>0</v>
      </c>
      <c r="AA26" s="232">
        <f t="shared" si="2"/>
        <v>0</v>
      </c>
      <c r="AB26" s="232">
        <f t="shared" si="2"/>
        <v>2.7639999999999998</v>
      </c>
      <c r="AC26" s="232">
        <f t="shared" si="2"/>
        <v>0</v>
      </c>
    </row>
    <row r="27" spans="1:30" ht="16.5">
      <c r="A27" s="139" t="s">
        <v>268</v>
      </c>
      <c r="B27" s="144" t="s">
        <v>269</v>
      </c>
      <c r="C27" s="141">
        <v>2.7639999999999998</v>
      </c>
      <c r="D27" s="141" t="s">
        <v>243</v>
      </c>
      <c r="E27" s="232">
        <f>C27</f>
        <v>2.7639999999999998</v>
      </c>
      <c r="F27" s="232">
        <f>C27</f>
        <v>2.7639999999999998</v>
      </c>
      <c r="G27" s="141">
        <v>0</v>
      </c>
      <c r="H27" s="232">
        <f>C27</f>
        <v>2.7639999999999998</v>
      </c>
      <c r="I27" s="141" t="s">
        <v>243</v>
      </c>
      <c r="J27" s="232" t="s">
        <v>243</v>
      </c>
      <c r="K27" s="141" t="s">
        <v>243</v>
      </c>
      <c r="L27" s="145">
        <v>0</v>
      </c>
      <c r="M27" s="141" t="s">
        <v>243</v>
      </c>
      <c r="N27" s="141" t="s">
        <v>243</v>
      </c>
      <c r="O27" s="141" t="s">
        <v>243</v>
      </c>
      <c r="P27" s="145">
        <v>0</v>
      </c>
      <c r="Q27" s="141" t="s">
        <v>243</v>
      </c>
      <c r="R27" s="141" t="s">
        <v>243</v>
      </c>
      <c r="S27" s="141" t="s">
        <v>243</v>
      </c>
      <c r="T27" s="145">
        <v>0</v>
      </c>
      <c r="U27" s="141" t="s">
        <v>243</v>
      </c>
      <c r="V27" s="141" t="s">
        <v>243</v>
      </c>
      <c r="W27" s="141" t="s">
        <v>243</v>
      </c>
      <c r="X27" s="145">
        <v>0</v>
      </c>
      <c r="Y27" s="141" t="s">
        <v>243</v>
      </c>
      <c r="Z27" s="141" t="s">
        <v>243</v>
      </c>
      <c r="AA27" s="141" t="s">
        <v>243</v>
      </c>
      <c r="AB27" s="232">
        <f t="shared" si="1"/>
        <v>2.7639999999999998</v>
      </c>
      <c r="AC27" s="141" t="s">
        <v>243</v>
      </c>
      <c r="AD27" s="142"/>
    </row>
    <row r="28" spans="1:30" ht="16.5">
      <c r="A28" s="139" t="s">
        <v>270</v>
      </c>
      <c r="B28" s="144" t="s">
        <v>271</v>
      </c>
      <c r="C28" s="141">
        <v>0</v>
      </c>
      <c r="D28" s="141" t="s">
        <v>243</v>
      </c>
      <c r="E28" s="141">
        <f>C28</f>
        <v>0</v>
      </c>
      <c r="F28" s="141">
        <f>C28</f>
        <v>0</v>
      </c>
      <c r="G28" s="141">
        <v>0</v>
      </c>
      <c r="H28" s="145">
        <v>0</v>
      </c>
      <c r="I28" s="141" t="s">
        <v>243</v>
      </c>
      <c r="J28" s="141" t="s">
        <v>243</v>
      </c>
      <c r="K28" s="141" t="s">
        <v>243</v>
      </c>
      <c r="L28" s="145">
        <f>C28</f>
        <v>0</v>
      </c>
      <c r="M28" s="141" t="s">
        <v>243</v>
      </c>
      <c r="N28" s="141" t="s">
        <v>243</v>
      </c>
      <c r="O28" s="141" t="s">
        <v>243</v>
      </c>
      <c r="P28" s="145">
        <v>0</v>
      </c>
      <c r="Q28" s="141" t="s">
        <v>243</v>
      </c>
      <c r="R28" s="141" t="s">
        <v>243</v>
      </c>
      <c r="S28" s="141" t="s">
        <v>243</v>
      </c>
      <c r="T28" s="145">
        <v>0</v>
      </c>
      <c r="U28" s="141" t="s">
        <v>243</v>
      </c>
      <c r="V28" s="141" t="s">
        <v>243</v>
      </c>
      <c r="W28" s="141" t="s">
        <v>243</v>
      </c>
      <c r="X28" s="145">
        <v>0</v>
      </c>
      <c r="Y28" s="141" t="s">
        <v>243</v>
      </c>
      <c r="Z28" s="141" t="s">
        <v>243</v>
      </c>
      <c r="AA28" s="141" t="s">
        <v>243</v>
      </c>
      <c r="AB28" s="141">
        <f t="shared" si="1"/>
        <v>0</v>
      </c>
      <c r="AC28" s="141" t="s">
        <v>243</v>
      </c>
      <c r="AD28" s="142"/>
    </row>
    <row r="29" spans="1:30" ht="16.5">
      <c r="A29" s="139" t="s">
        <v>272</v>
      </c>
      <c r="B29" s="144" t="s">
        <v>273</v>
      </c>
      <c r="C29" s="141">
        <v>0</v>
      </c>
      <c r="D29" s="141" t="s">
        <v>243</v>
      </c>
      <c r="E29" s="141">
        <v>0</v>
      </c>
      <c r="F29" s="141">
        <v>0</v>
      </c>
      <c r="G29" s="141">
        <v>0</v>
      </c>
      <c r="H29" s="145">
        <v>0</v>
      </c>
      <c r="I29" s="141" t="s">
        <v>243</v>
      </c>
      <c r="J29" s="141" t="s">
        <v>243</v>
      </c>
      <c r="K29" s="141" t="s">
        <v>243</v>
      </c>
      <c r="L29" s="145">
        <v>0</v>
      </c>
      <c r="M29" s="141" t="s">
        <v>243</v>
      </c>
      <c r="N29" s="141" t="s">
        <v>243</v>
      </c>
      <c r="O29" s="141" t="s">
        <v>243</v>
      </c>
      <c r="P29" s="145">
        <v>0</v>
      </c>
      <c r="Q29" s="141" t="s">
        <v>243</v>
      </c>
      <c r="R29" s="141" t="s">
        <v>243</v>
      </c>
      <c r="S29" s="141" t="s">
        <v>243</v>
      </c>
      <c r="T29" s="145">
        <v>0</v>
      </c>
      <c r="U29" s="141" t="s">
        <v>243</v>
      </c>
      <c r="V29" s="141" t="s">
        <v>243</v>
      </c>
      <c r="W29" s="141" t="s">
        <v>243</v>
      </c>
      <c r="X29" s="145">
        <v>0</v>
      </c>
      <c r="Y29" s="141" t="s">
        <v>243</v>
      </c>
      <c r="Z29" s="141" t="s">
        <v>243</v>
      </c>
      <c r="AA29" s="141" t="s">
        <v>243</v>
      </c>
      <c r="AB29" s="141">
        <f t="shared" si="1"/>
        <v>0</v>
      </c>
      <c r="AC29" s="141" t="s">
        <v>243</v>
      </c>
      <c r="AD29" s="142"/>
    </row>
    <row r="30" spans="1:30" s="146" customFormat="1" ht="16.5">
      <c r="A30" s="139" t="s">
        <v>274</v>
      </c>
      <c r="B30" s="144" t="s">
        <v>275</v>
      </c>
      <c r="C30" s="141">
        <v>0</v>
      </c>
      <c r="D30" s="141" t="s">
        <v>243</v>
      </c>
      <c r="E30" s="141">
        <v>0</v>
      </c>
      <c r="F30" s="141">
        <f>G30+H30+L30+P30+T30+X30</f>
        <v>0</v>
      </c>
      <c r="G30" s="141">
        <v>0</v>
      </c>
      <c r="H30" s="145">
        <v>0</v>
      </c>
      <c r="I30" s="141" t="s">
        <v>243</v>
      </c>
      <c r="J30" s="141" t="s">
        <v>243</v>
      </c>
      <c r="K30" s="141" t="s">
        <v>243</v>
      </c>
      <c r="L30" s="145">
        <v>0</v>
      </c>
      <c r="M30" s="141" t="s">
        <v>243</v>
      </c>
      <c r="N30" s="141" t="s">
        <v>243</v>
      </c>
      <c r="O30" s="141" t="s">
        <v>243</v>
      </c>
      <c r="P30" s="145">
        <v>0</v>
      </c>
      <c r="Q30" s="141" t="s">
        <v>243</v>
      </c>
      <c r="R30" s="141" t="s">
        <v>243</v>
      </c>
      <c r="S30" s="141" t="s">
        <v>243</v>
      </c>
      <c r="T30" s="145">
        <v>0</v>
      </c>
      <c r="U30" s="141" t="s">
        <v>243</v>
      </c>
      <c r="V30" s="141" t="s">
        <v>243</v>
      </c>
      <c r="W30" s="141" t="s">
        <v>243</v>
      </c>
      <c r="X30" s="145">
        <v>0</v>
      </c>
      <c r="Y30" s="141" t="s">
        <v>243</v>
      </c>
      <c r="Z30" s="141" t="s">
        <v>243</v>
      </c>
      <c r="AA30" s="141" t="s">
        <v>243</v>
      </c>
      <c r="AB30" s="141">
        <f t="shared" si="1"/>
        <v>0</v>
      </c>
      <c r="AC30" s="141" t="s">
        <v>243</v>
      </c>
      <c r="AD30" s="142"/>
    </row>
    <row r="31" spans="1:30" s="38" customFormat="1" ht="16.5">
      <c r="A31" s="139" t="s">
        <v>19</v>
      </c>
      <c r="B31" s="140" t="s">
        <v>276</v>
      </c>
      <c r="C31" s="141">
        <v>0</v>
      </c>
      <c r="D31" s="141" t="s">
        <v>243</v>
      </c>
      <c r="E31" s="141">
        <v>0</v>
      </c>
      <c r="F31" s="141">
        <f>G31+H31+L31+P31+T31+X31</f>
        <v>0</v>
      </c>
      <c r="G31" s="148">
        <v>0</v>
      </c>
      <c r="H31" s="148">
        <f>SUM(H32:H38)</f>
        <v>0</v>
      </c>
      <c r="I31" s="148" t="s">
        <v>243</v>
      </c>
      <c r="J31" s="148" t="s">
        <v>243</v>
      </c>
      <c r="K31" s="148" t="s">
        <v>243</v>
      </c>
      <c r="L31" s="148">
        <v>0</v>
      </c>
      <c r="M31" s="148" t="s">
        <v>243</v>
      </c>
      <c r="N31" s="148" t="s">
        <v>243</v>
      </c>
      <c r="O31" s="148" t="s">
        <v>243</v>
      </c>
      <c r="P31" s="148">
        <v>0</v>
      </c>
      <c r="Q31" s="148" t="s">
        <v>243</v>
      </c>
      <c r="R31" s="148" t="s">
        <v>243</v>
      </c>
      <c r="S31" s="148" t="s">
        <v>243</v>
      </c>
      <c r="T31" s="148">
        <f t="shared" ref="T31:AA31" si="3">SUM(T32:T38)</f>
        <v>0</v>
      </c>
      <c r="U31" s="148">
        <f t="shared" si="3"/>
        <v>0</v>
      </c>
      <c r="V31" s="148">
        <f t="shared" si="3"/>
        <v>0</v>
      </c>
      <c r="W31" s="148">
        <f t="shared" si="3"/>
        <v>0</v>
      </c>
      <c r="X31" s="148">
        <f t="shared" si="3"/>
        <v>0</v>
      </c>
      <c r="Y31" s="148">
        <f t="shared" si="3"/>
        <v>0</v>
      </c>
      <c r="Z31" s="148">
        <f t="shared" si="3"/>
        <v>0</v>
      </c>
      <c r="AA31" s="148">
        <f t="shared" si="3"/>
        <v>0</v>
      </c>
      <c r="AB31" s="232">
        <v>0</v>
      </c>
      <c r="AC31" s="141" t="s">
        <v>243</v>
      </c>
    </row>
    <row r="32" spans="1:30" ht="16.5">
      <c r="A32" s="143" t="s">
        <v>277</v>
      </c>
      <c r="B32" s="147" t="s">
        <v>278</v>
      </c>
      <c r="C32" s="141">
        <v>0</v>
      </c>
      <c r="D32" s="141" t="s">
        <v>243</v>
      </c>
      <c r="E32" s="141">
        <v>0</v>
      </c>
      <c r="F32" s="141">
        <f>G32+H32+L32+P32+T32+X32</f>
        <v>0</v>
      </c>
      <c r="G32" s="141">
        <v>0</v>
      </c>
      <c r="H32" s="145">
        <v>0</v>
      </c>
      <c r="I32" s="141" t="s">
        <v>243</v>
      </c>
      <c r="J32" s="141" t="s">
        <v>243</v>
      </c>
      <c r="K32" s="141" t="s">
        <v>243</v>
      </c>
      <c r="L32" s="145">
        <v>0</v>
      </c>
      <c r="M32" s="141" t="s">
        <v>243</v>
      </c>
      <c r="N32" s="141" t="s">
        <v>243</v>
      </c>
      <c r="O32" s="141" t="s">
        <v>243</v>
      </c>
      <c r="P32" s="145">
        <v>0</v>
      </c>
      <c r="Q32" s="141" t="s">
        <v>243</v>
      </c>
      <c r="R32" s="141" t="s">
        <v>243</v>
      </c>
      <c r="S32" s="141" t="s">
        <v>243</v>
      </c>
      <c r="T32" s="145">
        <v>0</v>
      </c>
      <c r="U32" s="141" t="s">
        <v>243</v>
      </c>
      <c r="V32" s="141" t="s">
        <v>243</v>
      </c>
      <c r="W32" s="141" t="s">
        <v>243</v>
      </c>
      <c r="X32" s="145">
        <v>0</v>
      </c>
      <c r="Y32" s="141" t="s">
        <v>243</v>
      </c>
      <c r="Z32" s="141" t="s">
        <v>243</v>
      </c>
      <c r="AA32" s="141" t="s">
        <v>243</v>
      </c>
      <c r="AB32" s="141">
        <f t="shared" si="1"/>
        <v>0</v>
      </c>
      <c r="AC32" s="141" t="s">
        <v>243</v>
      </c>
      <c r="AD32" s="142"/>
    </row>
    <row r="33" spans="1:30" ht="16.5">
      <c r="A33" s="143" t="s">
        <v>279</v>
      </c>
      <c r="B33" s="147" t="s">
        <v>280</v>
      </c>
      <c r="C33" s="141">
        <v>0.25</v>
      </c>
      <c r="D33" s="141" t="s">
        <v>243</v>
      </c>
      <c r="E33" s="141">
        <v>0.25</v>
      </c>
      <c r="F33" s="141">
        <v>0.25</v>
      </c>
      <c r="G33" s="141">
        <v>0</v>
      </c>
      <c r="H33" s="145">
        <v>0</v>
      </c>
      <c r="I33" s="141" t="s">
        <v>243</v>
      </c>
      <c r="J33" s="141" t="s">
        <v>243</v>
      </c>
      <c r="K33" s="141" t="s">
        <v>243</v>
      </c>
      <c r="L33" s="145">
        <v>0</v>
      </c>
      <c r="M33" s="141" t="s">
        <v>243</v>
      </c>
      <c r="N33" s="141" t="s">
        <v>243</v>
      </c>
      <c r="O33" s="141" t="s">
        <v>243</v>
      </c>
      <c r="P33" s="145">
        <v>0.25</v>
      </c>
      <c r="Q33" s="141" t="s">
        <v>243</v>
      </c>
      <c r="R33" s="141" t="s">
        <v>243</v>
      </c>
      <c r="S33" s="141" t="s">
        <v>243</v>
      </c>
      <c r="T33" s="145">
        <v>0</v>
      </c>
      <c r="U33" s="141" t="s">
        <v>243</v>
      </c>
      <c r="V33" s="141" t="s">
        <v>243</v>
      </c>
      <c r="W33" s="141" t="s">
        <v>243</v>
      </c>
      <c r="X33" s="145">
        <v>0</v>
      </c>
      <c r="Y33" s="141" t="s">
        <v>243</v>
      </c>
      <c r="Z33" s="141" t="s">
        <v>243</v>
      </c>
      <c r="AA33" s="141" t="s">
        <v>243</v>
      </c>
      <c r="AB33" s="141">
        <f t="shared" si="1"/>
        <v>0.25</v>
      </c>
      <c r="AC33" s="141" t="s">
        <v>243</v>
      </c>
      <c r="AD33" s="142"/>
    </row>
    <row r="34" spans="1:30" ht="16.5">
      <c r="A34" s="143" t="s">
        <v>281</v>
      </c>
      <c r="B34" s="147" t="s">
        <v>282</v>
      </c>
      <c r="C34" s="141">
        <v>0</v>
      </c>
      <c r="D34" s="141" t="s">
        <v>243</v>
      </c>
      <c r="E34" s="141">
        <f t="shared" ref="E34:F37" si="4">G34</f>
        <v>0</v>
      </c>
      <c r="F34" s="141">
        <f t="shared" si="4"/>
        <v>0</v>
      </c>
      <c r="G34" s="141">
        <v>0</v>
      </c>
      <c r="H34" s="148">
        <v>0</v>
      </c>
      <c r="I34" s="141" t="s">
        <v>243</v>
      </c>
      <c r="J34" s="141" t="s">
        <v>243</v>
      </c>
      <c r="K34" s="141" t="s">
        <v>243</v>
      </c>
      <c r="L34" s="148">
        <v>0</v>
      </c>
      <c r="M34" s="141" t="s">
        <v>243</v>
      </c>
      <c r="N34" s="141" t="s">
        <v>243</v>
      </c>
      <c r="O34" s="141" t="s">
        <v>243</v>
      </c>
      <c r="P34" s="148">
        <v>0</v>
      </c>
      <c r="Q34" s="141" t="s">
        <v>243</v>
      </c>
      <c r="R34" s="141" t="s">
        <v>243</v>
      </c>
      <c r="S34" s="141" t="s">
        <v>243</v>
      </c>
      <c r="T34" s="148">
        <v>0</v>
      </c>
      <c r="U34" s="141" t="s">
        <v>243</v>
      </c>
      <c r="V34" s="141" t="s">
        <v>243</v>
      </c>
      <c r="W34" s="141" t="s">
        <v>243</v>
      </c>
      <c r="X34" s="148">
        <v>0</v>
      </c>
      <c r="Y34" s="141" t="s">
        <v>243</v>
      </c>
      <c r="Z34" s="141" t="s">
        <v>243</v>
      </c>
      <c r="AA34" s="141" t="s">
        <v>243</v>
      </c>
      <c r="AB34" s="141">
        <f t="shared" si="1"/>
        <v>0</v>
      </c>
      <c r="AC34" s="141" t="s">
        <v>243</v>
      </c>
      <c r="AD34" s="142"/>
    </row>
    <row r="35" spans="1:30" s="38" customFormat="1" ht="16.5">
      <c r="A35" s="143" t="s">
        <v>283</v>
      </c>
      <c r="B35" s="144" t="s">
        <v>284</v>
      </c>
      <c r="C35" s="141">
        <v>0</v>
      </c>
      <c r="D35" s="141" t="s">
        <v>243</v>
      </c>
      <c r="E35" s="141">
        <f t="shared" si="4"/>
        <v>0</v>
      </c>
      <c r="F35" s="141">
        <f t="shared" si="4"/>
        <v>0</v>
      </c>
      <c r="G35" s="232">
        <v>0</v>
      </c>
      <c r="H35" s="148">
        <v>0</v>
      </c>
      <c r="I35" s="232" t="s">
        <v>243</v>
      </c>
      <c r="J35" s="232" t="s">
        <v>243</v>
      </c>
      <c r="K35" s="232" t="s">
        <v>243</v>
      </c>
      <c r="L35" s="148">
        <v>0</v>
      </c>
      <c r="M35" s="232" t="s">
        <v>243</v>
      </c>
      <c r="N35" s="232" t="s">
        <v>243</v>
      </c>
      <c r="O35" s="232" t="s">
        <v>243</v>
      </c>
      <c r="P35" s="148">
        <v>0</v>
      </c>
      <c r="Q35" s="232" t="s">
        <v>243</v>
      </c>
      <c r="R35" s="232" t="s">
        <v>243</v>
      </c>
      <c r="S35" s="232" t="s">
        <v>243</v>
      </c>
      <c r="T35" s="148">
        <v>0</v>
      </c>
      <c r="U35" s="232" t="s">
        <v>243</v>
      </c>
      <c r="V35" s="232" t="s">
        <v>243</v>
      </c>
      <c r="W35" s="232" t="s">
        <v>243</v>
      </c>
      <c r="X35" s="148">
        <v>0</v>
      </c>
      <c r="Y35" s="232" t="s">
        <v>243</v>
      </c>
      <c r="Z35" s="232" t="s">
        <v>243</v>
      </c>
      <c r="AA35" s="232" t="s">
        <v>243</v>
      </c>
      <c r="AB35" s="232">
        <f t="shared" si="1"/>
        <v>0</v>
      </c>
      <c r="AC35" s="141" t="s">
        <v>243</v>
      </c>
    </row>
    <row r="36" spans="1:30" ht="16.5">
      <c r="A36" s="143" t="s">
        <v>285</v>
      </c>
      <c r="B36" s="144" t="s">
        <v>286</v>
      </c>
      <c r="C36" s="141">
        <v>0</v>
      </c>
      <c r="D36" s="141" t="s">
        <v>243</v>
      </c>
      <c r="E36" s="141">
        <f t="shared" si="4"/>
        <v>0</v>
      </c>
      <c r="F36" s="141">
        <f t="shared" si="4"/>
        <v>0</v>
      </c>
      <c r="G36" s="141">
        <v>0</v>
      </c>
      <c r="H36" s="148">
        <v>0</v>
      </c>
      <c r="I36" s="141" t="s">
        <v>243</v>
      </c>
      <c r="J36" s="141" t="s">
        <v>243</v>
      </c>
      <c r="K36" s="141" t="s">
        <v>243</v>
      </c>
      <c r="L36" s="148">
        <v>0</v>
      </c>
      <c r="M36" s="141" t="s">
        <v>243</v>
      </c>
      <c r="N36" s="141" t="s">
        <v>243</v>
      </c>
      <c r="O36" s="141" t="s">
        <v>243</v>
      </c>
      <c r="P36" s="148">
        <v>0</v>
      </c>
      <c r="Q36" s="141" t="s">
        <v>243</v>
      </c>
      <c r="R36" s="141" t="s">
        <v>243</v>
      </c>
      <c r="S36" s="141" t="s">
        <v>243</v>
      </c>
      <c r="T36" s="148">
        <v>0</v>
      </c>
      <c r="U36" s="141" t="s">
        <v>243</v>
      </c>
      <c r="V36" s="141" t="s">
        <v>243</v>
      </c>
      <c r="W36" s="141" t="s">
        <v>243</v>
      </c>
      <c r="X36" s="148">
        <v>0</v>
      </c>
      <c r="Y36" s="141" t="s">
        <v>243</v>
      </c>
      <c r="Z36" s="141" t="s">
        <v>243</v>
      </c>
      <c r="AA36" s="141" t="s">
        <v>243</v>
      </c>
      <c r="AB36" s="141">
        <f t="shared" si="1"/>
        <v>0</v>
      </c>
      <c r="AC36" s="141" t="s">
        <v>243</v>
      </c>
    </row>
    <row r="37" spans="1:30" ht="16.5">
      <c r="A37" s="143" t="s">
        <v>287</v>
      </c>
      <c r="B37" s="144" t="s">
        <v>288</v>
      </c>
      <c r="C37" s="141">
        <v>0</v>
      </c>
      <c r="D37" s="141" t="s">
        <v>243</v>
      </c>
      <c r="E37" s="141">
        <f t="shared" si="4"/>
        <v>0</v>
      </c>
      <c r="F37" s="141">
        <f t="shared" si="4"/>
        <v>0</v>
      </c>
      <c r="G37" s="141">
        <v>0</v>
      </c>
      <c r="H37" s="141">
        <v>0</v>
      </c>
      <c r="I37" s="141" t="s">
        <v>243</v>
      </c>
      <c r="J37" s="141" t="s">
        <v>243</v>
      </c>
      <c r="K37" s="141" t="s">
        <v>243</v>
      </c>
      <c r="L37" s="148">
        <v>0</v>
      </c>
      <c r="M37" s="141" t="s">
        <v>243</v>
      </c>
      <c r="N37" s="141" t="s">
        <v>243</v>
      </c>
      <c r="O37" s="141" t="s">
        <v>243</v>
      </c>
      <c r="P37" s="148">
        <v>0</v>
      </c>
      <c r="Q37" s="141" t="s">
        <v>243</v>
      </c>
      <c r="R37" s="141" t="s">
        <v>243</v>
      </c>
      <c r="S37" s="141" t="s">
        <v>243</v>
      </c>
      <c r="T37" s="148">
        <v>0</v>
      </c>
      <c r="U37" s="141" t="s">
        <v>243</v>
      </c>
      <c r="V37" s="141" t="s">
        <v>243</v>
      </c>
      <c r="W37" s="141" t="s">
        <v>243</v>
      </c>
      <c r="X37" s="148">
        <v>0</v>
      </c>
      <c r="Y37" s="141" t="s">
        <v>243</v>
      </c>
      <c r="Z37" s="141" t="s">
        <v>243</v>
      </c>
      <c r="AA37" s="141" t="s">
        <v>243</v>
      </c>
      <c r="AB37" s="232">
        <f t="shared" si="1"/>
        <v>0</v>
      </c>
      <c r="AC37" s="141" t="s">
        <v>243</v>
      </c>
    </row>
    <row r="38" spans="1:30" ht="16.5">
      <c r="A38" s="143" t="s">
        <v>289</v>
      </c>
      <c r="B38" s="147" t="s">
        <v>506</v>
      </c>
      <c r="C38" s="141">
        <v>0</v>
      </c>
      <c r="D38" s="141" t="s">
        <v>243</v>
      </c>
      <c r="E38" s="141">
        <v>0</v>
      </c>
      <c r="F38" s="141">
        <v>0</v>
      </c>
      <c r="G38" s="141">
        <v>0</v>
      </c>
      <c r="H38" s="148">
        <v>0</v>
      </c>
      <c r="I38" s="141" t="s">
        <v>243</v>
      </c>
      <c r="J38" s="141" t="s">
        <v>243</v>
      </c>
      <c r="K38" s="141" t="s">
        <v>243</v>
      </c>
      <c r="L38" s="148">
        <v>0</v>
      </c>
      <c r="M38" s="141" t="s">
        <v>243</v>
      </c>
      <c r="N38" s="141" t="s">
        <v>243</v>
      </c>
      <c r="O38" s="141" t="s">
        <v>243</v>
      </c>
      <c r="P38" s="148">
        <v>0</v>
      </c>
      <c r="Q38" s="141" t="s">
        <v>243</v>
      </c>
      <c r="R38" s="141" t="s">
        <v>243</v>
      </c>
      <c r="S38" s="141" t="s">
        <v>243</v>
      </c>
      <c r="T38" s="148">
        <v>0</v>
      </c>
      <c r="U38" s="141" t="s">
        <v>243</v>
      </c>
      <c r="V38" s="141" t="s">
        <v>243</v>
      </c>
      <c r="W38" s="141" t="s">
        <v>243</v>
      </c>
      <c r="X38" s="148">
        <v>0</v>
      </c>
      <c r="Y38" s="141" t="s">
        <v>243</v>
      </c>
      <c r="Z38" s="141" t="s">
        <v>243</v>
      </c>
      <c r="AA38" s="141" t="s">
        <v>243</v>
      </c>
      <c r="AB38" s="141">
        <f t="shared" si="1"/>
        <v>0</v>
      </c>
      <c r="AC38" s="141" t="s">
        <v>243</v>
      </c>
    </row>
    <row r="39" spans="1:30" s="233" customFormat="1" ht="16.5">
      <c r="A39" s="139" t="s">
        <v>18</v>
      </c>
      <c r="B39" s="140" t="s">
        <v>290</v>
      </c>
      <c r="C39" s="141">
        <v>0</v>
      </c>
      <c r="D39" s="141" t="s">
        <v>243</v>
      </c>
      <c r="E39" s="141">
        <v>0</v>
      </c>
      <c r="F39" s="141">
        <v>0</v>
      </c>
      <c r="G39" s="232">
        <v>0</v>
      </c>
      <c r="H39" s="232">
        <v>0</v>
      </c>
      <c r="I39" s="232" t="s">
        <v>243</v>
      </c>
      <c r="J39" s="232" t="s">
        <v>243</v>
      </c>
      <c r="K39" s="232" t="s">
        <v>243</v>
      </c>
      <c r="L39" s="232">
        <v>0</v>
      </c>
      <c r="M39" s="232" t="s">
        <v>243</v>
      </c>
      <c r="N39" s="232" t="s">
        <v>243</v>
      </c>
      <c r="O39" s="232" t="s">
        <v>243</v>
      </c>
      <c r="P39" s="232">
        <v>0</v>
      </c>
      <c r="Q39" s="232" t="s">
        <v>243</v>
      </c>
      <c r="R39" s="232" t="s">
        <v>243</v>
      </c>
      <c r="S39" s="232" t="s">
        <v>243</v>
      </c>
      <c r="T39" s="232">
        <v>0</v>
      </c>
      <c r="U39" s="232">
        <f t="shared" ref="U39:AA39" si="5">SUM(U40:U46)</f>
        <v>0</v>
      </c>
      <c r="V39" s="232">
        <f t="shared" si="5"/>
        <v>0</v>
      </c>
      <c r="W39" s="232">
        <f t="shared" si="5"/>
        <v>0</v>
      </c>
      <c r="X39" s="232">
        <f t="shared" si="5"/>
        <v>0</v>
      </c>
      <c r="Y39" s="232">
        <f t="shared" si="5"/>
        <v>0</v>
      </c>
      <c r="Z39" s="232">
        <f t="shared" si="5"/>
        <v>0</v>
      </c>
      <c r="AA39" s="232">
        <f t="shared" si="5"/>
        <v>0</v>
      </c>
      <c r="AB39" s="232">
        <v>0</v>
      </c>
      <c r="AC39" s="141" t="s">
        <v>243</v>
      </c>
    </row>
    <row r="40" spans="1:30" ht="16.5">
      <c r="A40" s="143" t="s">
        <v>291</v>
      </c>
      <c r="B40" s="144" t="s">
        <v>292</v>
      </c>
      <c r="C40" s="141">
        <v>0</v>
      </c>
      <c r="D40" s="141" t="s">
        <v>243</v>
      </c>
      <c r="E40" s="141">
        <v>0</v>
      </c>
      <c r="F40" s="141">
        <v>0</v>
      </c>
      <c r="G40" s="141">
        <v>0</v>
      </c>
      <c r="H40" s="148">
        <v>0</v>
      </c>
      <c r="I40" s="141" t="s">
        <v>243</v>
      </c>
      <c r="J40" s="141" t="s">
        <v>243</v>
      </c>
      <c r="K40" s="141" t="s">
        <v>243</v>
      </c>
      <c r="L40" s="148">
        <v>0</v>
      </c>
      <c r="M40" s="141" t="s">
        <v>243</v>
      </c>
      <c r="N40" s="141" t="s">
        <v>243</v>
      </c>
      <c r="O40" s="141" t="s">
        <v>243</v>
      </c>
      <c r="P40" s="148">
        <v>0</v>
      </c>
      <c r="Q40" s="141" t="s">
        <v>243</v>
      </c>
      <c r="R40" s="141" t="s">
        <v>243</v>
      </c>
      <c r="S40" s="141" t="s">
        <v>243</v>
      </c>
      <c r="T40" s="148">
        <v>0</v>
      </c>
      <c r="U40" s="141" t="s">
        <v>243</v>
      </c>
      <c r="V40" s="141" t="s">
        <v>243</v>
      </c>
      <c r="W40" s="141" t="s">
        <v>243</v>
      </c>
      <c r="X40" s="148">
        <v>0</v>
      </c>
      <c r="Y40" s="141" t="s">
        <v>243</v>
      </c>
      <c r="Z40" s="141" t="s">
        <v>243</v>
      </c>
      <c r="AA40" s="141" t="s">
        <v>243</v>
      </c>
      <c r="AB40" s="141">
        <f t="shared" si="1"/>
        <v>0</v>
      </c>
      <c r="AC40" s="141" t="s">
        <v>243</v>
      </c>
    </row>
    <row r="41" spans="1:30" ht="16.5">
      <c r="A41" s="143" t="s">
        <v>293</v>
      </c>
      <c r="B41" s="144" t="s">
        <v>280</v>
      </c>
      <c r="C41" s="141">
        <v>0.25</v>
      </c>
      <c r="D41" s="141" t="s">
        <v>243</v>
      </c>
      <c r="E41" s="141">
        <v>0.25</v>
      </c>
      <c r="F41" s="141">
        <v>0.25</v>
      </c>
      <c r="G41" s="141">
        <v>0</v>
      </c>
      <c r="H41" s="148">
        <v>0</v>
      </c>
      <c r="I41" s="141" t="s">
        <v>243</v>
      </c>
      <c r="J41" s="141" t="s">
        <v>243</v>
      </c>
      <c r="K41" s="141" t="s">
        <v>243</v>
      </c>
      <c r="L41" s="148">
        <v>0</v>
      </c>
      <c r="M41" s="141" t="s">
        <v>243</v>
      </c>
      <c r="N41" s="141" t="s">
        <v>243</v>
      </c>
      <c r="O41" s="141" t="s">
        <v>243</v>
      </c>
      <c r="P41" s="148">
        <v>0.25</v>
      </c>
      <c r="Q41" s="141" t="s">
        <v>243</v>
      </c>
      <c r="R41" s="141" t="s">
        <v>243</v>
      </c>
      <c r="S41" s="141" t="s">
        <v>243</v>
      </c>
      <c r="T41" s="148">
        <v>0</v>
      </c>
      <c r="U41" s="141" t="s">
        <v>243</v>
      </c>
      <c r="V41" s="141" t="s">
        <v>243</v>
      </c>
      <c r="W41" s="141" t="s">
        <v>243</v>
      </c>
      <c r="X41" s="148">
        <v>0</v>
      </c>
      <c r="Y41" s="141" t="s">
        <v>243</v>
      </c>
      <c r="Z41" s="141" t="s">
        <v>243</v>
      </c>
      <c r="AA41" s="141" t="s">
        <v>243</v>
      </c>
      <c r="AB41" s="141">
        <f t="shared" si="1"/>
        <v>0.25</v>
      </c>
      <c r="AC41" s="141" t="s">
        <v>243</v>
      </c>
    </row>
    <row r="42" spans="1:30" ht="16.5">
      <c r="A42" s="143" t="s">
        <v>294</v>
      </c>
      <c r="B42" s="144" t="s">
        <v>282</v>
      </c>
      <c r="C42" s="141">
        <v>0</v>
      </c>
      <c r="D42" s="141" t="s">
        <v>243</v>
      </c>
      <c r="E42" s="141">
        <f t="shared" ref="E42:F44" si="6">G42</f>
        <v>0</v>
      </c>
      <c r="F42" s="141">
        <f t="shared" si="6"/>
        <v>0</v>
      </c>
      <c r="G42" s="141">
        <v>0</v>
      </c>
      <c r="H42" s="148">
        <v>0</v>
      </c>
      <c r="I42" s="141" t="s">
        <v>243</v>
      </c>
      <c r="J42" s="141" t="s">
        <v>243</v>
      </c>
      <c r="K42" s="141" t="s">
        <v>243</v>
      </c>
      <c r="L42" s="148">
        <v>0</v>
      </c>
      <c r="M42" s="141" t="s">
        <v>243</v>
      </c>
      <c r="N42" s="141" t="s">
        <v>243</v>
      </c>
      <c r="O42" s="141" t="s">
        <v>243</v>
      </c>
      <c r="P42" s="148">
        <v>0</v>
      </c>
      <c r="Q42" s="141" t="s">
        <v>243</v>
      </c>
      <c r="R42" s="141" t="s">
        <v>243</v>
      </c>
      <c r="S42" s="141" t="s">
        <v>243</v>
      </c>
      <c r="T42" s="148">
        <v>0</v>
      </c>
      <c r="U42" s="141" t="s">
        <v>243</v>
      </c>
      <c r="V42" s="141" t="s">
        <v>243</v>
      </c>
      <c r="W42" s="141" t="s">
        <v>243</v>
      </c>
      <c r="X42" s="148">
        <v>0</v>
      </c>
      <c r="Y42" s="141" t="s">
        <v>243</v>
      </c>
      <c r="Z42" s="141" t="s">
        <v>243</v>
      </c>
      <c r="AA42" s="141" t="s">
        <v>243</v>
      </c>
      <c r="AB42" s="141">
        <f t="shared" si="1"/>
        <v>0</v>
      </c>
      <c r="AC42" s="141" t="s">
        <v>243</v>
      </c>
    </row>
    <row r="43" spans="1:30" s="38" customFormat="1" ht="16.5">
      <c r="A43" s="143" t="s">
        <v>295</v>
      </c>
      <c r="B43" s="144" t="s">
        <v>284</v>
      </c>
      <c r="C43" s="141">
        <v>0</v>
      </c>
      <c r="D43" s="141" t="s">
        <v>243</v>
      </c>
      <c r="E43" s="141">
        <f t="shared" si="6"/>
        <v>0</v>
      </c>
      <c r="F43" s="141">
        <f t="shared" si="6"/>
        <v>0</v>
      </c>
      <c r="G43" s="232">
        <v>0</v>
      </c>
      <c r="H43" s="148">
        <v>0</v>
      </c>
      <c r="I43" s="232" t="s">
        <v>243</v>
      </c>
      <c r="J43" s="232" t="s">
        <v>243</v>
      </c>
      <c r="K43" s="232" t="s">
        <v>243</v>
      </c>
      <c r="L43" s="148">
        <v>0</v>
      </c>
      <c r="M43" s="232" t="s">
        <v>243</v>
      </c>
      <c r="N43" s="232" t="s">
        <v>243</v>
      </c>
      <c r="O43" s="232" t="s">
        <v>243</v>
      </c>
      <c r="P43" s="148">
        <v>0</v>
      </c>
      <c r="Q43" s="232" t="s">
        <v>243</v>
      </c>
      <c r="R43" s="232" t="s">
        <v>243</v>
      </c>
      <c r="S43" s="232" t="s">
        <v>243</v>
      </c>
      <c r="T43" s="148">
        <v>0</v>
      </c>
      <c r="U43" s="232" t="s">
        <v>243</v>
      </c>
      <c r="V43" s="232" t="s">
        <v>243</v>
      </c>
      <c r="W43" s="232" t="s">
        <v>243</v>
      </c>
      <c r="X43" s="148">
        <v>0</v>
      </c>
      <c r="Y43" s="232" t="s">
        <v>243</v>
      </c>
      <c r="Z43" s="232" t="s">
        <v>243</v>
      </c>
      <c r="AA43" s="232" t="s">
        <v>243</v>
      </c>
      <c r="AB43" s="141">
        <f t="shared" si="1"/>
        <v>0</v>
      </c>
      <c r="AC43" s="141" t="s">
        <v>243</v>
      </c>
    </row>
    <row r="44" spans="1:30" ht="16.5">
      <c r="A44" s="143" t="s">
        <v>296</v>
      </c>
      <c r="B44" s="144" t="s">
        <v>286</v>
      </c>
      <c r="C44" s="141">
        <v>0</v>
      </c>
      <c r="D44" s="141" t="s">
        <v>243</v>
      </c>
      <c r="E44" s="141">
        <f t="shared" si="6"/>
        <v>0</v>
      </c>
      <c r="F44" s="141">
        <f t="shared" si="6"/>
        <v>0</v>
      </c>
      <c r="G44" s="141">
        <v>0</v>
      </c>
      <c r="H44" s="148">
        <v>0</v>
      </c>
      <c r="I44" s="141" t="s">
        <v>243</v>
      </c>
      <c r="J44" s="141" t="s">
        <v>243</v>
      </c>
      <c r="K44" s="141" t="s">
        <v>243</v>
      </c>
      <c r="L44" s="148">
        <v>0</v>
      </c>
      <c r="M44" s="141" t="s">
        <v>243</v>
      </c>
      <c r="N44" s="141" t="s">
        <v>243</v>
      </c>
      <c r="O44" s="141" t="s">
        <v>243</v>
      </c>
      <c r="P44" s="148">
        <v>0</v>
      </c>
      <c r="Q44" s="141" t="s">
        <v>243</v>
      </c>
      <c r="R44" s="141" t="s">
        <v>243</v>
      </c>
      <c r="S44" s="141" t="s">
        <v>243</v>
      </c>
      <c r="T44" s="148">
        <v>0</v>
      </c>
      <c r="U44" s="141" t="s">
        <v>243</v>
      </c>
      <c r="V44" s="141" t="s">
        <v>243</v>
      </c>
      <c r="W44" s="141" t="s">
        <v>243</v>
      </c>
      <c r="X44" s="148">
        <v>0</v>
      </c>
      <c r="Y44" s="141" t="s">
        <v>243</v>
      </c>
      <c r="Z44" s="141" t="s">
        <v>243</v>
      </c>
      <c r="AA44" s="141" t="s">
        <v>243</v>
      </c>
      <c r="AB44" s="141">
        <f t="shared" si="1"/>
        <v>0</v>
      </c>
      <c r="AC44" s="141" t="s">
        <v>243</v>
      </c>
    </row>
    <row r="45" spans="1:30" ht="16.5">
      <c r="A45" s="143" t="s">
        <v>297</v>
      </c>
      <c r="B45" s="144" t="s">
        <v>288</v>
      </c>
      <c r="C45" s="141">
        <v>0</v>
      </c>
      <c r="D45" s="141" t="s">
        <v>243</v>
      </c>
      <c r="E45" s="141">
        <v>0</v>
      </c>
      <c r="F45" s="141">
        <v>0</v>
      </c>
      <c r="G45" s="141">
        <v>0</v>
      </c>
      <c r="H45" s="141">
        <v>0</v>
      </c>
      <c r="I45" s="141" t="s">
        <v>243</v>
      </c>
      <c r="J45" s="141" t="s">
        <v>243</v>
      </c>
      <c r="K45" s="141" t="s">
        <v>243</v>
      </c>
      <c r="L45" s="148">
        <v>0</v>
      </c>
      <c r="M45" s="141" t="s">
        <v>243</v>
      </c>
      <c r="N45" s="141" t="s">
        <v>243</v>
      </c>
      <c r="O45" s="141" t="s">
        <v>243</v>
      </c>
      <c r="P45" s="148">
        <v>0</v>
      </c>
      <c r="Q45" s="141" t="s">
        <v>243</v>
      </c>
      <c r="R45" s="141" t="s">
        <v>243</v>
      </c>
      <c r="S45" s="141" t="s">
        <v>243</v>
      </c>
      <c r="T45" s="148">
        <v>0</v>
      </c>
      <c r="U45" s="141" t="s">
        <v>243</v>
      </c>
      <c r="V45" s="141" t="s">
        <v>243</v>
      </c>
      <c r="W45" s="141" t="s">
        <v>243</v>
      </c>
      <c r="X45" s="148">
        <v>0</v>
      </c>
      <c r="Y45" s="141" t="s">
        <v>243</v>
      </c>
      <c r="Z45" s="141" t="s">
        <v>243</v>
      </c>
      <c r="AA45" s="141" t="s">
        <v>243</v>
      </c>
      <c r="AB45" s="232">
        <f t="shared" si="1"/>
        <v>0</v>
      </c>
      <c r="AC45" s="141" t="s">
        <v>243</v>
      </c>
    </row>
    <row r="46" spans="1:30" ht="16.5">
      <c r="A46" s="143" t="s">
        <v>298</v>
      </c>
      <c r="B46" s="147" t="s">
        <v>506</v>
      </c>
      <c r="C46" s="141">
        <v>0</v>
      </c>
      <c r="D46" s="141" t="s">
        <v>243</v>
      </c>
      <c r="E46" s="141">
        <v>0</v>
      </c>
      <c r="F46" s="141">
        <v>0</v>
      </c>
      <c r="G46" s="141">
        <v>0</v>
      </c>
      <c r="H46" s="148">
        <v>0</v>
      </c>
      <c r="I46" s="141" t="s">
        <v>243</v>
      </c>
      <c r="J46" s="141" t="s">
        <v>243</v>
      </c>
      <c r="K46" s="141" t="s">
        <v>243</v>
      </c>
      <c r="L46" s="148">
        <v>0</v>
      </c>
      <c r="M46" s="141" t="s">
        <v>243</v>
      </c>
      <c r="N46" s="141" t="s">
        <v>243</v>
      </c>
      <c r="O46" s="141" t="s">
        <v>243</v>
      </c>
      <c r="P46" s="148">
        <v>0</v>
      </c>
      <c r="Q46" s="141" t="s">
        <v>243</v>
      </c>
      <c r="R46" s="141" t="s">
        <v>243</v>
      </c>
      <c r="S46" s="141" t="s">
        <v>243</v>
      </c>
      <c r="T46" s="148">
        <v>0</v>
      </c>
      <c r="U46" s="141" t="s">
        <v>243</v>
      </c>
      <c r="V46" s="141" t="s">
        <v>243</v>
      </c>
      <c r="W46" s="141" t="s">
        <v>243</v>
      </c>
      <c r="X46" s="148">
        <f>X26</f>
        <v>0</v>
      </c>
      <c r="Y46" s="141" t="s">
        <v>243</v>
      </c>
      <c r="Z46" s="141" t="s">
        <v>243</v>
      </c>
      <c r="AA46" s="141" t="s">
        <v>243</v>
      </c>
      <c r="AB46" s="141">
        <f t="shared" si="1"/>
        <v>0</v>
      </c>
      <c r="AC46" s="141" t="s">
        <v>243</v>
      </c>
    </row>
    <row r="47" spans="1:30" s="233" customFormat="1" ht="16.5">
      <c r="A47" s="139" t="s">
        <v>16</v>
      </c>
      <c r="B47" s="140" t="s">
        <v>299</v>
      </c>
      <c r="C47" s="141">
        <v>0</v>
      </c>
      <c r="D47" s="141" t="s">
        <v>243</v>
      </c>
      <c r="E47" s="141">
        <v>0</v>
      </c>
      <c r="F47" s="141">
        <f>C48</f>
        <v>2.7639999999999998</v>
      </c>
      <c r="G47" s="232">
        <f>SUM(G48:G53)</f>
        <v>0</v>
      </c>
      <c r="H47" s="232">
        <f>H48</f>
        <v>2.7639999999999998</v>
      </c>
      <c r="I47" s="232" t="s">
        <v>243</v>
      </c>
      <c r="J47" s="232" t="s">
        <v>243</v>
      </c>
      <c r="K47" s="232" t="s">
        <v>243</v>
      </c>
      <c r="L47" s="232">
        <f>L48</f>
        <v>0</v>
      </c>
      <c r="M47" s="232" t="s">
        <v>243</v>
      </c>
      <c r="N47" s="232" t="s">
        <v>243</v>
      </c>
      <c r="O47" s="232" t="s">
        <v>243</v>
      </c>
      <c r="P47" s="232">
        <f>P48</f>
        <v>0</v>
      </c>
      <c r="Q47" s="232" t="s">
        <v>243</v>
      </c>
      <c r="R47" s="232" t="s">
        <v>243</v>
      </c>
      <c r="S47" s="232" t="s">
        <v>243</v>
      </c>
      <c r="T47" s="232">
        <v>0</v>
      </c>
      <c r="U47" s="232">
        <f t="shared" ref="U47:AA47" si="7">SUM(U48:U53)</f>
        <v>0</v>
      </c>
      <c r="V47" s="232">
        <f t="shared" si="7"/>
        <v>0</v>
      </c>
      <c r="W47" s="232">
        <f t="shared" si="7"/>
        <v>0</v>
      </c>
      <c r="X47" s="232">
        <f t="shared" si="7"/>
        <v>0</v>
      </c>
      <c r="Y47" s="232">
        <f t="shared" si="7"/>
        <v>0</v>
      </c>
      <c r="Z47" s="232">
        <f t="shared" si="7"/>
        <v>0</v>
      </c>
      <c r="AA47" s="232">
        <f t="shared" si="7"/>
        <v>0</v>
      </c>
      <c r="AB47" s="232">
        <v>0</v>
      </c>
      <c r="AC47" s="141" t="s">
        <v>243</v>
      </c>
    </row>
    <row r="48" spans="1:30" ht="16.5">
      <c r="A48" s="143" t="s">
        <v>300</v>
      </c>
      <c r="B48" s="144" t="s">
        <v>301</v>
      </c>
      <c r="C48" s="141">
        <f>C26</f>
        <v>2.7639999999999998</v>
      </c>
      <c r="D48" s="141">
        <v>0</v>
      </c>
      <c r="E48" s="141">
        <f>C48</f>
        <v>2.7639999999999998</v>
      </c>
      <c r="F48" s="141">
        <f>C48</f>
        <v>2.7639999999999998</v>
      </c>
      <c r="G48" s="141">
        <v>0</v>
      </c>
      <c r="H48" s="232">
        <f>H27</f>
        <v>2.7639999999999998</v>
      </c>
      <c r="I48" s="141" t="s">
        <v>243</v>
      </c>
      <c r="J48" s="232" t="s">
        <v>243</v>
      </c>
      <c r="K48" s="141" t="s">
        <v>243</v>
      </c>
      <c r="L48" s="148">
        <f>L28</f>
        <v>0</v>
      </c>
      <c r="M48" s="141" t="s">
        <v>243</v>
      </c>
      <c r="N48" s="141" t="s">
        <v>243</v>
      </c>
      <c r="O48" s="141" t="s">
        <v>243</v>
      </c>
      <c r="P48" s="148">
        <f>P28</f>
        <v>0</v>
      </c>
      <c r="Q48" s="141" t="s">
        <v>243</v>
      </c>
      <c r="R48" s="141" t="s">
        <v>243</v>
      </c>
      <c r="S48" s="141" t="s">
        <v>243</v>
      </c>
      <c r="T48" s="148">
        <f>T28</f>
        <v>0</v>
      </c>
      <c r="U48" s="141" t="s">
        <v>243</v>
      </c>
      <c r="V48" s="141" t="s">
        <v>243</v>
      </c>
      <c r="W48" s="141" t="s">
        <v>243</v>
      </c>
      <c r="X48" s="148">
        <f>X39</f>
        <v>0</v>
      </c>
      <c r="Y48" s="141" t="s">
        <v>243</v>
      </c>
      <c r="Z48" s="141" t="s">
        <v>243</v>
      </c>
      <c r="AA48" s="141" t="s">
        <v>243</v>
      </c>
      <c r="AB48" s="232">
        <f>X48+T48+P48+L48+H48+G48</f>
        <v>2.7639999999999998</v>
      </c>
      <c r="AC48" s="141" t="s">
        <v>243</v>
      </c>
    </row>
    <row r="49" spans="1:29" ht="16.5">
      <c r="A49" s="143" t="s">
        <v>302</v>
      </c>
      <c r="B49" s="144" t="s">
        <v>303</v>
      </c>
      <c r="C49" s="141">
        <v>0</v>
      </c>
      <c r="D49" s="141" t="s">
        <v>243</v>
      </c>
      <c r="E49" s="141">
        <v>0</v>
      </c>
      <c r="F49" s="141">
        <v>0</v>
      </c>
      <c r="G49" s="141">
        <v>0</v>
      </c>
      <c r="H49" s="148">
        <v>0</v>
      </c>
      <c r="I49" s="141" t="s">
        <v>243</v>
      </c>
      <c r="J49" s="141" t="s">
        <v>243</v>
      </c>
      <c r="K49" s="141" t="s">
        <v>243</v>
      </c>
      <c r="L49" s="148">
        <v>0</v>
      </c>
      <c r="M49" s="141" t="s">
        <v>243</v>
      </c>
      <c r="N49" s="141" t="s">
        <v>243</v>
      </c>
      <c r="O49" s="141" t="s">
        <v>243</v>
      </c>
      <c r="P49" s="148">
        <v>0</v>
      </c>
      <c r="Q49" s="141" t="s">
        <v>243</v>
      </c>
      <c r="R49" s="141" t="s">
        <v>243</v>
      </c>
      <c r="S49" s="141" t="s">
        <v>243</v>
      </c>
      <c r="T49" s="148">
        <v>0</v>
      </c>
      <c r="U49" s="141" t="s">
        <v>243</v>
      </c>
      <c r="V49" s="141" t="s">
        <v>243</v>
      </c>
      <c r="W49" s="141" t="s">
        <v>243</v>
      </c>
      <c r="X49" s="148">
        <v>0</v>
      </c>
      <c r="Y49" s="141" t="s">
        <v>243</v>
      </c>
      <c r="Z49" s="141" t="s">
        <v>243</v>
      </c>
      <c r="AA49" s="141" t="s">
        <v>243</v>
      </c>
      <c r="AB49" s="141">
        <f t="shared" si="1"/>
        <v>0</v>
      </c>
      <c r="AC49" s="141" t="s">
        <v>243</v>
      </c>
    </row>
    <row r="50" spans="1:29" ht="16.5">
      <c r="A50" s="143" t="s">
        <v>304</v>
      </c>
      <c r="B50" s="147" t="s">
        <v>305</v>
      </c>
      <c r="C50" s="141">
        <v>0.25</v>
      </c>
      <c r="D50" s="141" t="s">
        <v>243</v>
      </c>
      <c r="E50" s="141">
        <v>0.25</v>
      </c>
      <c r="F50" s="141">
        <v>0.25</v>
      </c>
      <c r="G50" s="141">
        <v>0</v>
      </c>
      <c r="H50" s="148">
        <v>0</v>
      </c>
      <c r="I50" s="141" t="s">
        <v>243</v>
      </c>
      <c r="J50" s="141" t="s">
        <v>243</v>
      </c>
      <c r="K50" s="141" t="s">
        <v>243</v>
      </c>
      <c r="L50" s="148">
        <v>0</v>
      </c>
      <c r="M50" s="141" t="s">
        <v>243</v>
      </c>
      <c r="N50" s="141" t="s">
        <v>243</v>
      </c>
      <c r="O50" s="141" t="s">
        <v>243</v>
      </c>
      <c r="P50" s="148">
        <v>0.25</v>
      </c>
      <c r="Q50" s="141" t="s">
        <v>243</v>
      </c>
      <c r="R50" s="141" t="s">
        <v>243</v>
      </c>
      <c r="S50" s="141" t="s">
        <v>243</v>
      </c>
      <c r="T50" s="148">
        <v>0</v>
      </c>
      <c r="U50" s="141" t="s">
        <v>243</v>
      </c>
      <c r="V50" s="141" t="s">
        <v>243</v>
      </c>
      <c r="W50" s="141" t="s">
        <v>243</v>
      </c>
      <c r="X50" s="148">
        <v>0</v>
      </c>
      <c r="Y50" s="141" t="s">
        <v>243</v>
      </c>
      <c r="Z50" s="141" t="s">
        <v>243</v>
      </c>
      <c r="AA50" s="141" t="s">
        <v>243</v>
      </c>
      <c r="AB50" s="141">
        <f t="shared" si="1"/>
        <v>0.25</v>
      </c>
      <c r="AC50" s="141" t="s">
        <v>243</v>
      </c>
    </row>
    <row r="51" spans="1:29" ht="16.5">
      <c r="A51" s="143" t="s">
        <v>306</v>
      </c>
      <c r="B51" s="147" t="s">
        <v>307</v>
      </c>
      <c r="C51" s="141">
        <v>0</v>
      </c>
      <c r="D51" s="141" t="s">
        <v>243</v>
      </c>
      <c r="E51" s="141">
        <f>G51</f>
        <v>0</v>
      </c>
      <c r="F51" s="141">
        <f>H51</f>
        <v>0</v>
      </c>
      <c r="G51" s="141">
        <v>0</v>
      </c>
      <c r="H51" s="148">
        <v>0</v>
      </c>
      <c r="I51" s="141" t="s">
        <v>243</v>
      </c>
      <c r="J51" s="141" t="s">
        <v>243</v>
      </c>
      <c r="K51" s="141" t="s">
        <v>243</v>
      </c>
      <c r="L51" s="148">
        <v>0</v>
      </c>
      <c r="M51" s="141" t="s">
        <v>243</v>
      </c>
      <c r="N51" s="141" t="s">
        <v>243</v>
      </c>
      <c r="O51" s="141" t="s">
        <v>243</v>
      </c>
      <c r="P51" s="148">
        <v>0</v>
      </c>
      <c r="Q51" s="141" t="s">
        <v>243</v>
      </c>
      <c r="R51" s="141" t="s">
        <v>243</v>
      </c>
      <c r="S51" s="141" t="s">
        <v>243</v>
      </c>
      <c r="T51" s="148">
        <v>0</v>
      </c>
      <c r="U51" s="141" t="s">
        <v>243</v>
      </c>
      <c r="V51" s="141" t="s">
        <v>243</v>
      </c>
      <c r="W51" s="141" t="s">
        <v>243</v>
      </c>
      <c r="X51" s="148">
        <v>0</v>
      </c>
      <c r="Y51" s="141" t="s">
        <v>243</v>
      </c>
      <c r="Z51" s="141" t="s">
        <v>243</v>
      </c>
      <c r="AA51" s="141" t="s">
        <v>243</v>
      </c>
      <c r="AB51" s="141">
        <f t="shared" si="1"/>
        <v>0</v>
      </c>
      <c r="AC51" s="141" t="s">
        <v>243</v>
      </c>
    </row>
    <row r="52" spans="1:29" ht="16.5">
      <c r="A52" s="143" t="s">
        <v>308</v>
      </c>
      <c r="B52" s="147" t="s">
        <v>309</v>
      </c>
      <c r="C52" s="141">
        <v>0</v>
      </c>
      <c r="D52" s="141" t="s">
        <v>243</v>
      </c>
      <c r="E52" s="141">
        <f>G52</f>
        <v>0</v>
      </c>
      <c r="F52" s="141">
        <f>H52</f>
        <v>0</v>
      </c>
      <c r="G52" s="141">
        <v>0</v>
      </c>
      <c r="H52" s="141">
        <v>0</v>
      </c>
      <c r="I52" s="141" t="s">
        <v>243</v>
      </c>
      <c r="J52" s="141" t="s">
        <v>243</v>
      </c>
      <c r="K52" s="141" t="s">
        <v>243</v>
      </c>
      <c r="L52" s="148">
        <v>0</v>
      </c>
      <c r="M52" s="141" t="s">
        <v>243</v>
      </c>
      <c r="N52" s="141" t="s">
        <v>243</v>
      </c>
      <c r="O52" s="141" t="s">
        <v>243</v>
      </c>
      <c r="P52" s="148">
        <v>0</v>
      </c>
      <c r="Q52" s="141" t="s">
        <v>243</v>
      </c>
      <c r="R52" s="141" t="s">
        <v>243</v>
      </c>
      <c r="S52" s="141" t="s">
        <v>243</v>
      </c>
      <c r="T52" s="148">
        <v>0</v>
      </c>
      <c r="U52" s="141" t="s">
        <v>243</v>
      </c>
      <c r="V52" s="141" t="s">
        <v>243</v>
      </c>
      <c r="W52" s="141" t="s">
        <v>243</v>
      </c>
      <c r="X52" s="148">
        <v>0</v>
      </c>
      <c r="Y52" s="141" t="s">
        <v>243</v>
      </c>
      <c r="Z52" s="141" t="s">
        <v>243</v>
      </c>
      <c r="AA52" s="141" t="s">
        <v>243</v>
      </c>
      <c r="AB52" s="141">
        <f t="shared" si="1"/>
        <v>0</v>
      </c>
      <c r="AC52" s="141" t="s">
        <v>243</v>
      </c>
    </row>
    <row r="53" spans="1:29" ht="16.5">
      <c r="A53" s="143" t="s">
        <v>310</v>
      </c>
      <c r="B53" s="147" t="s">
        <v>507</v>
      </c>
      <c r="C53" s="141">
        <v>0</v>
      </c>
      <c r="D53" s="141" t="s">
        <v>243</v>
      </c>
      <c r="E53" s="141">
        <v>0</v>
      </c>
      <c r="F53" s="141">
        <v>0</v>
      </c>
      <c r="G53" s="141">
        <v>0</v>
      </c>
      <c r="H53" s="148">
        <v>0</v>
      </c>
      <c r="I53" s="141" t="s">
        <v>243</v>
      </c>
      <c r="J53" s="141" t="s">
        <v>243</v>
      </c>
      <c r="K53" s="141" t="s">
        <v>243</v>
      </c>
      <c r="L53" s="148">
        <v>0</v>
      </c>
      <c r="M53" s="141" t="s">
        <v>243</v>
      </c>
      <c r="N53" s="141" t="s">
        <v>243</v>
      </c>
      <c r="O53" s="141" t="s">
        <v>243</v>
      </c>
      <c r="P53" s="148">
        <v>0</v>
      </c>
      <c r="Q53" s="141" t="s">
        <v>243</v>
      </c>
      <c r="R53" s="141" t="s">
        <v>243</v>
      </c>
      <c r="S53" s="141" t="s">
        <v>243</v>
      </c>
      <c r="T53" s="148">
        <v>0</v>
      </c>
      <c r="U53" s="141" t="s">
        <v>243</v>
      </c>
      <c r="V53" s="141" t="s">
        <v>243</v>
      </c>
      <c r="W53" s="141" t="s">
        <v>243</v>
      </c>
      <c r="X53" s="148">
        <v>0</v>
      </c>
      <c r="Y53" s="141" t="s">
        <v>243</v>
      </c>
      <c r="Z53" s="141" t="s">
        <v>243</v>
      </c>
      <c r="AA53" s="141" t="s">
        <v>243</v>
      </c>
      <c r="AB53" s="141">
        <f t="shared" si="1"/>
        <v>0</v>
      </c>
      <c r="AC53" s="141" t="s">
        <v>243</v>
      </c>
    </row>
    <row r="54" spans="1:29" ht="33">
      <c r="A54" s="139" t="s">
        <v>15</v>
      </c>
      <c r="B54" s="149" t="s">
        <v>311</v>
      </c>
      <c r="C54" s="141">
        <v>0</v>
      </c>
      <c r="D54" s="141" t="s">
        <v>243</v>
      </c>
      <c r="E54" s="141">
        <v>0</v>
      </c>
      <c r="F54" s="141">
        <f>G54+H54+L54+P54+T54+X54</f>
        <v>0</v>
      </c>
      <c r="G54" s="141">
        <v>0</v>
      </c>
      <c r="H54" s="148">
        <v>0</v>
      </c>
      <c r="I54" s="141" t="s">
        <v>243</v>
      </c>
      <c r="J54" s="141" t="s">
        <v>243</v>
      </c>
      <c r="K54" s="141" t="s">
        <v>243</v>
      </c>
      <c r="L54" s="148">
        <v>0</v>
      </c>
      <c r="M54" s="141" t="s">
        <v>243</v>
      </c>
      <c r="N54" s="141" t="s">
        <v>243</v>
      </c>
      <c r="O54" s="141" t="s">
        <v>243</v>
      </c>
      <c r="P54" s="148">
        <v>0</v>
      </c>
      <c r="Q54" s="141" t="s">
        <v>243</v>
      </c>
      <c r="R54" s="141" t="s">
        <v>243</v>
      </c>
      <c r="S54" s="141" t="s">
        <v>243</v>
      </c>
      <c r="T54" s="148">
        <v>0</v>
      </c>
      <c r="U54" s="141" t="s">
        <v>243</v>
      </c>
      <c r="V54" s="141" t="s">
        <v>243</v>
      </c>
      <c r="W54" s="141" t="s">
        <v>243</v>
      </c>
      <c r="X54" s="148">
        <v>0</v>
      </c>
      <c r="Y54" s="141" t="s">
        <v>243</v>
      </c>
      <c r="Z54" s="141" t="s">
        <v>243</v>
      </c>
      <c r="AA54" s="141" t="s">
        <v>243</v>
      </c>
      <c r="AB54" s="141">
        <v>0</v>
      </c>
      <c r="AC54" s="141" t="s">
        <v>243</v>
      </c>
    </row>
    <row r="55" spans="1:29" ht="16.5">
      <c r="A55" s="139" t="s">
        <v>13</v>
      </c>
      <c r="B55" s="140" t="s">
        <v>312</v>
      </c>
      <c r="C55" s="141">
        <v>0</v>
      </c>
      <c r="D55" s="141">
        <v>0</v>
      </c>
      <c r="E55" s="141">
        <v>0</v>
      </c>
      <c r="F55" s="141">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1">
        <v>0</v>
      </c>
      <c r="AC55" s="141" t="s">
        <v>243</v>
      </c>
    </row>
    <row r="56" spans="1:29" ht="16.5">
      <c r="A56" s="143" t="s">
        <v>313</v>
      </c>
      <c r="B56" s="147" t="s">
        <v>292</v>
      </c>
      <c r="C56" s="141">
        <v>0</v>
      </c>
      <c r="D56" s="141" t="s">
        <v>243</v>
      </c>
      <c r="E56" s="141">
        <v>0</v>
      </c>
      <c r="F56" s="141">
        <f>G56+H56+L56+P56+T56+X56</f>
        <v>0</v>
      </c>
      <c r="G56" s="141">
        <v>0</v>
      </c>
      <c r="H56" s="148">
        <v>0</v>
      </c>
      <c r="I56" s="141" t="s">
        <v>243</v>
      </c>
      <c r="J56" s="141" t="s">
        <v>243</v>
      </c>
      <c r="K56" s="141" t="s">
        <v>243</v>
      </c>
      <c r="L56" s="148">
        <v>0</v>
      </c>
      <c r="M56" s="141" t="s">
        <v>243</v>
      </c>
      <c r="N56" s="141" t="s">
        <v>243</v>
      </c>
      <c r="O56" s="141" t="s">
        <v>243</v>
      </c>
      <c r="P56" s="148">
        <v>0</v>
      </c>
      <c r="Q56" s="141" t="s">
        <v>243</v>
      </c>
      <c r="R56" s="141" t="s">
        <v>243</v>
      </c>
      <c r="S56" s="141" t="s">
        <v>243</v>
      </c>
      <c r="T56" s="148">
        <v>0</v>
      </c>
      <c r="U56" s="141" t="s">
        <v>243</v>
      </c>
      <c r="V56" s="141" t="s">
        <v>243</v>
      </c>
      <c r="W56" s="141" t="s">
        <v>243</v>
      </c>
      <c r="X56" s="148">
        <v>0</v>
      </c>
      <c r="Y56" s="141" t="s">
        <v>243</v>
      </c>
      <c r="Z56" s="141" t="s">
        <v>243</v>
      </c>
      <c r="AA56" s="141" t="s">
        <v>243</v>
      </c>
      <c r="AB56" s="141">
        <f>X56+T56+P56+L56+H56+G56</f>
        <v>0</v>
      </c>
      <c r="AC56" s="141" t="s">
        <v>243</v>
      </c>
    </row>
    <row r="57" spans="1:29" ht="16.5">
      <c r="A57" s="143" t="s">
        <v>314</v>
      </c>
      <c r="B57" s="147" t="s">
        <v>280</v>
      </c>
      <c r="C57" s="141">
        <v>0.25</v>
      </c>
      <c r="D57" s="141" t="s">
        <v>243</v>
      </c>
      <c r="E57" s="141">
        <v>0.25</v>
      </c>
      <c r="F57" s="141">
        <v>0.25</v>
      </c>
      <c r="G57" s="141">
        <v>0</v>
      </c>
      <c r="H57" s="148">
        <v>0</v>
      </c>
      <c r="I57" s="141" t="s">
        <v>243</v>
      </c>
      <c r="J57" s="141" t="s">
        <v>243</v>
      </c>
      <c r="K57" s="141" t="s">
        <v>243</v>
      </c>
      <c r="L57" s="148">
        <v>0</v>
      </c>
      <c r="M57" s="141" t="s">
        <v>243</v>
      </c>
      <c r="N57" s="141" t="s">
        <v>243</v>
      </c>
      <c r="O57" s="141" t="s">
        <v>243</v>
      </c>
      <c r="P57" s="148">
        <v>0.25</v>
      </c>
      <c r="Q57" s="141" t="s">
        <v>243</v>
      </c>
      <c r="R57" s="141" t="s">
        <v>243</v>
      </c>
      <c r="S57" s="141" t="s">
        <v>243</v>
      </c>
      <c r="T57" s="148">
        <v>0</v>
      </c>
      <c r="U57" s="141" t="s">
        <v>243</v>
      </c>
      <c r="V57" s="141" t="s">
        <v>243</v>
      </c>
      <c r="W57" s="141" t="s">
        <v>243</v>
      </c>
      <c r="X57" s="148">
        <v>0</v>
      </c>
      <c r="Y57" s="141" t="s">
        <v>243</v>
      </c>
      <c r="Z57" s="141" t="s">
        <v>243</v>
      </c>
      <c r="AA57" s="141" t="s">
        <v>243</v>
      </c>
      <c r="AB57" s="141">
        <f>X57+T57+P57+L57+H57+G57</f>
        <v>0.25</v>
      </c>
      <c r="AC57" s="141" t="s">
        <v>243</v>
      </c>
    </row>
    <row r="58" spans="1:29" ht="16.5">
      <c r="A58" s="143" t="s">
        <v>315</v>
      </c>
      <c r="B58" s="147" t="s">
        <v>282</v>
      </c>
      <c r="C58" s="141">
        <v>0</v>
      </c>
      <c r="D58" s="141" t="s">
        <v>243</v>
      </c>
      <c r="E58" s="141">
        <f>G58</f>
        <v>0</v>
      </c>
      <c r="F58" s="141">
        <f>H58</f>
        <v>0</v>
      </c>
      <c r="G58" s="141">
        <v>0</v>
      </c>
      <c r="H58" s="148">
        <v>0</v>
      </c>
      <c r="I58" s="141" t="s">
        <v>243</v>
      </c>
      <c r="J58" s="141" t="s">
        <v>243</v>
      </c>
      <c r="K58" s="141" t="s">
        <v>243</v>
      </c>
      <c r="L58" s="148">
        <v>0</v>
      </c>
      <c r="M58" s="141" t="s">
        <v>243</v>
      </c>
      <c r="N58" s="141" t="s">
        <v>243</v>
      </c>
      <c r="O58" s="141" t="s">
        <v>243</v>
      </c>
      <c r="P58" s="148">
        <v>0</v>
      </c>
      <c r="Q58" s="141" t="s">
        <v>243</v>
      </c>
      <c r="R58" s="141" t="s">
        <v>243</v>
      </c>
      <c r="S58" s="141" t="s">
        <v>243</v>
      </c>
      <c r="T58" s="148">
        <v>0</v>
      </c>
      <c r="U58" s="141" t="s">
        <v>243</v>
      </c>
      <c r="V58" s="141" t="s">
        <v>243</v>
      </c>
      <c r="W58" s="141" t="s">
        <v>243</v>
      </c>
      <c r="X58" s="148">
        <v>0</v>
      </c>
      <c r="Y58" s="141" t="s">
        <v>243</v>
      </c>
      <c r="Z58" s="141" t="s">
        <v>243</v>
      </c>
      <c r="AA58" s="141" t="s">
        <v>243</v>
      </c>
      <c r="AB58" s="141">
        <f>X58+T58+P58+L58+H58+G58</f>
        <v>0</v>
      </c>
      <c r="AC58" s="141" t="s">
        <v>243</v>
      </c>
    </row>
    <row r="59" spans="1:29" s="142" customFormat="1" ht="16.5">
      <c r="A59" s="229" t="s">
        <v>316</v>
      </c>
      <c r="B59" s="247" t="s">
        <v>317</v>
      </c>
      <c r="C59" s="141">
        <v>0</v>
      </c>
      <c r="D59" s="141" t="s">
        <v>243</v>
      </c>
      <c r="E59" s="141">
        <f>G59</f>
        <v>0</v>
      </c>
      <c r="F59" s="141">
        <f>H59</f>
        <v>0</v>
      </c>
      <c r="G59" s="141">
        <v>0</v>
      </c>
      <c r="H59" s="141">
        <v>0</v>
      </c>
      <c r="I59" s="141" t="s">
        <v>243</v>
      </c>
      <c r="J59" s="141" t="s">
        <v>243</v>
      </c>
      <c r="K59" s="141" t="s">
        <v>243</v>
      </c>
      <c r="L59" s="145">
        <v>0</v>
      </c>
      <c r="M59" s="141" t="s">
        <v>243</v>
      </c>
      <c r="N59" s="141" t="s">
        <v>243</v>
      </c>
      <c r="O59" s="141" t="s">
        <v>243</v>
      </c>
      <c r="P59" s="145">
        <v>0</v>
      </c>
      <c r="Q59" s="141" t="s">
        <v>243</v>
      </c>
      <c r="R59" s="141" t="s">
        <v>243</v>
      </c>
      <c r="S59" s="141" t="s">
        <v>243</v>
      </c>
      <c r="T59" s="145">
        <v>0</v>
      </c>
      <c r="U59" s="141" t="s">
        <v>243</v>
      </c>
      <c r="V59" s="141" t="s">
        <v>243</v>
      </c>
      <c r="W59" s="141" t="s">
        <v>243</v>
      </c>
      <c r="X59" s="145">
        <v>0</v>
      </c>
      <c r="Y59" s="141" t="s">
        <v>243</v>
      </c>
      <c r="Z59" s="141" t="s">
        <v>243</v>
      </c>
      <c r="AA59" s="141" t="s">
        <v>243</v>
      </c>
      <c r="AB59" s="141">
        <f>X59+T59+P59+L59+H59+G59</f>
        <v>0</v>
      </c>
      <c r="AC59" s="141" t="s">
        <v>243</v>
      </c>
    </row>
    <row r="60" spans="1:29" ht="16.5">
      <c r="A60" s="143" t="s">
        <v>318</v>
      </c>
      <c r="B60" s="147" t="s">
        <v>507</v>
      </c>
      <c r="C60" s="141">
        <v>0</v>
      </c>
      <c r="D60" s="141" t="s">
        <v>243</v>
      </c>
      <c r="E60" s="141">
        <v>0</v>
      </c>
      <c r="F60" s="141">
        <v>0</v>
      </c>
      <c r="G60" s="141">
        <v>0</v>
      </c>
      <c r="H60" s="148">
        <v>0</v>
      </c>
      <c r="I60" s="141" t="s">
        <v>243</v>
      </c>
      <c r="J60" s="141" t="s">
        <v>243</v>
      </c>
      <c r="K60" s="141" t="s">
        <v>243</v>
      </c>
      <c r="L60" s="148">
        <v>0</v>
      </c>
      <c r="M60" s="141" t="s">
        <v>243</v>
      </c>
      <c r="N60" s="141" t="s">
        <v>243</v>
      </c>
      <c r="O60" s="141" t="s">
        <v>243</v>
      </c>
      <c r="P60" s="148">
        <v>0</v>
      </c>
      <c r="Q60" s="141" t="s">
        <v>243</v>
      </c>
      <c r="R60" s="141" t="s">
        <v>243</v>
      </c>
      <c r="S60" s="141" t="s">
        <v>243</v>
      </c>
      <c r="T60" s="148">
        <v>0</v>
      </c>
      <c r="U60" s="141" t="s">
        <v>243</v>
      </c>
      <c r="V60" s="141" t="s">
        <v>243</v>
      </c>
      <c r="W60" s="141" t="s">
        <v>243</v>
      </c>
      <c r="X60" s="148">
        <v>0</v>
      </c>
      <c r="Y60" s="141" t="s">
        <v>243</v>
      </c>
      <c r="Z60" s="141" t="s">
        <v>243</v>
      </c>
      <c r="AA60" s="141" t="s">
        <v>243</v>
      </c>
      <c r="AB60" s="141">
        <f>X60+T60+P60+L60</f>
        <v>0</v>
      </c>
      <c r="AC60" s="141" t="s">
        <v>243</v>
      </c>
    </row>
    <row r="61" spans="1:29">
      <c r="A61" s="150"/>
      <c r="B61" s="151"/>
      <c r="C61" s="151"/>
      <c r="D61" s="151"/>
      <c r="E61" s="151"/>
      <c r="F61" s="151"/>
      <c r="G61" s="151"/>
      <c r="H61" s="151"/>
      <c r="I61" s="151"/>
      <c r="J61" s="151"/>
      <c r="K61" s="151"/>
      <c r="L61" s="151"/>
      <c r="M61" s="151"/>
      <c r="N61" s="151"/>
      <c r="O61" s="151"/>
      <c r="P61" s="151"/>
      <c r="Q61" s="151"/>
      <c r="R61" s="151"/>
      <c r="S61" s="151"/>
      <c r="T61" s="151"/>
      <c r="U61" s="151"/>
      <c r="V61" s="151"/>
      <c r="W61" s="151"/>
      <c r="X61" s="150"/>
      <c r="Y61" s="150"/>
      <c r="Z61" s="38"/>
      <c r="AA61" s="38"/>
      <c r="AB61" s="38"/>
    </row>
    <row r="62" spans="1:29" ht="54" customHeight="1">
      <c r="A62" s="38"/>
      <c r="B62" s="308"/>
      <c r="C62" s="308"/>
      <c r="D62" s="308"/>
      <c r="E62" s="308"/>
      <c r="F62" s="308"/>
      <c r="G62" s="308"/>
      <c r="H62" s="308"/>
      <c r="I62" s="308"/>
      <c r="J62" s="106"/>
      <c r="K62" s="106"/>
      <c r="L62" s="240"/>
      <c r="M62" s="240"/>
      <c r="N62" s="240"/>
      <c r="O62" s="240"/>
      <c r="P62" s="240"/>
      <c r="Q62" s="240"/>
      <c r="R62" s="240"/>
      <c r="S62" s="240"/>
      <c r="T62" s="240"/>
      <c r="U62" s="240"/>
      <c r="V62" s="240"/>
      <c r="W62" s="240"/>
      <c r="X62" s="152"/>
      <c r="Y62" s="152"/>
      <c r="Z62" s="152"/>
      <c r="AA62" s="152"/>
      <c r="AB62" s="152"/>
    </row>
    <row r="63" spans="1:29">
      <c r="A63" s="38"/>
      <c r="B63" s="38"/>
      <c r="C63" s="38"/>
      <c r="D63" s="38"/>
      <c r="E63" s="38"/>
      <c r="F63" s="38"/>
      <c r="X63" s="38"/>
      <c r="Y63" s="38"/>
      <c r="Z63" s="38"/>
      <c r="AA63" s="38"/>
      <c r="AB63" s="38"/>
    </row>
    <row r="64" spans="1:29" ht="50.25" customHeight="1">
      <c r="A64" s="38"/>
      <c r="B64" s="314"/>
      <c r="C64" s="314"/>
      <c r="D64" s="314"/>
      <c r="E64" s="314"/>
      <c r="F64" s="314"/>
      <c r="G64" s="314"/>
      <c r="H64" s="314"/>
      <c r="I64" s="314"/>
      <c r="J64" s="153"/>
      <c r="K64" s="153"/>
      <c r="L64" s="242"/>
      <c r="M64" s="242"/>
      <c r="N64" s="242"/>
      <c r="O64" s="242"/>
      <c r="P64" s="242"/>
      <c r="Q64" s="242"/>
      <c r="R64" s="242"/>
      <c r="S64" s="242"/>
      <c r="T64" s="242"/>
      <c r="U64" s="242"/>
      <c r="V64" s="242"/>
      <c r="W64" s="242"/>
      <c r="X64" s="38"/>
      <c r="Y64" s="38"/>
      <c r="Z64" s="38"/>
      <c r="AA64" s="38"/>
      <c r="AB64" s="38"/>
    </row>
    <row r="65" spans="1:28">
      <c r="A65" s="38"/>
      <c r="B65" s="38"/>
      <c r="C65" s="38"/>
      <c r="D65" s="38"/>
      <c r="E65" s="38"/>
      <c r="F65" s="38"/>
      <c r="X65" s="38"/>
      <c r="Y65" s="38"/>
      <c r="Z65" s="38"/>
      <c r="AA65" s="38"/>
      <c r="AB65" s="38"/>
    </row>
    <row r="66" spans="1:28" ht="36.75" customHeight="1">
      <c r="A66" s="38"/>
      <c r="B66" s="308"/>
      <c r="C66" s="308"/>
      <c r="D66" s="308"/>
      <c r="E66" s="308"/>
      <c r="F66" s="308"/>
      <c r="G66" s="308"/>
      <c r="H66" s="308"/>
      <c r="I66" s="308"/>
      <c r="J66" s="106"/>
      <c r="K66" s="106"/>
      <c r="L66" s="240"/>
      <c r="M66" s="240"/>
      <c r="N66" s="240"/>
      <c r="O66" s="240"/>
      <c r="P66" s="240"/>
      <c r="Q66" s="240"/>
      <c r="R66" s="240"/>
      <c r="S66" s="240"/>
      <c r="T66" s="240"/>
      <c r="U66" s="240"/>
      <c r="V66" s="240"/>
      <c r="W66" s="240"/>
      <c r="X66" s="38"/>
      <c r="Y66" s="38"/>
      <c r="Z66" s="38"/>
      <c r="AA66" s="38"/>
      <c r="AB66" s="38"/>
    </row>
    <row r="67" spans="1:28">
      <c r="A67" s="38"/>
      <c r="B67" s="39"/>
      <c r="C67" s="39"/>
      <c r="D67" s="39"/>
      <c r="E67" s="39"/>
      <c r="F67" s="39"/>
      <c r="X67" s="38"/>
      <c r="Y67" s="38"/>
      <c r="Z67" s="154"/>
      <c r="AA67" s="38"/>
      <c r="AB67" s="38"/>
    </row>
    <row r="68" spans="1:28" ht="51" customHeight="1">
      <c r="A68" s="38"/>
      <c r="B68" s="308"/>
      <c r="C68" s="308"/>
      <c r="D68" s="308"/>
      <c r="E68" s="308"/>
      <c r="F68" s="308"/>
      <c r="G68" s="308"/>
      <c r="H68" s="308"/>
      <c r="I68" s="308"/>
      <c r="J68" s="106"/>
      <c r="K68" s="106"/>
      <c r="L68" s="240"/>
      <c r="M68" s="240"/>
      <c r="N68" s="240"/>
      <c r="O68" s="240"/>
      <c r="P68" s="240"/>
      <c r="Q68" s="240"/>
      <c r="R68" s="240"/>
      <c r="S68" s="240"/>
      <c r="T68" s="240"/>
      <c r="U68" s="240"/>
      <c r="V68" s="240"/>
      <c r="W68" s="240"/>
      <c r="X68" s="38"/>
      <c r="Y68" s="38"/>
      <c r="Z68" s="154"/>
      <c r="AA68" s="38"/>
      <c r="AB68" s="38"/>
    </row>
    <row r="69" spans="1:28" ht="32.25" customHeight="1">
      <c r="A69" s="38"/>
      <c r="B69" s="314"/>
      <c r="C69" s="314"/>
      <c r="D69" s="314"/>
      <c r="E69" s="314"/>
      <c r="F69" s="314"/>
      <c r="G69" s="314"/>
      <c r="H69" s="314"/>
      <c r="I69" s="314"/>
      <c r="J69" s="153"/>
      <c r="K69" s="153"/>
      <c r="L69" s="242"/>
      <c r="M69" s="242"/>
      <c r="N69" s="242"/>
      <c r="O69" s="242"/>
      <c r="P69" s="242"/>
      <c r="Q69" s="242"/>
      <c r="R69" s="242"/>
      <c r="S69" s="242"/>
      <c r="T69" s="242"/>
      <c r="U69" s="242"/>
      <c r="V69" s="242"/>
      <c r="W69" s="242"/>
      <c r="X69" s="38"/>
      <c r="Y69" s="38"/>
      <c r="Z69" s="38"/>
      <c r="AA69" s="38"/>
      <c r="AB69" s="38"/>
    </row>
    <row r="70" spans="1:28" ht="51.75" customHeight="1">
      <c r="A70" s="38"/>
      <c r="B70" s="308"/>
      <c r="C70" s="308"/>
      <c r="D70" s="308"/>
      <c r="E70" s="308"/>
      <c r="F70" s="308"/>
      <c r="G70" s="308"/>
      <c r="H70" s="308"/>
      <c r="I70" s="308"/>
      <c r="J70" s="106"/>
      <c r="K70" s="106"/>
      <c r="L70" s="240"/>
      <c r="M70" s="240"/>
      <c r="N70" s="240"/>
      <c r="O70" s="240"/>
      <c r="P70" s="240"/>
      <c r="Q70" s="240"/>
      <c r="R70" s="240"/>
      <c r="S70" s="240"/>
      <c r="T70" s="240"/>
      <c r="U70" s="240"/>
      <c r="V70" s="240"/>
      <c r="W70" s="240"/>
      <c r="X70" s="38"/>
      <c r="Y70" s="38"/>
      <c r="Z70" s="38"/>
      <c r="AA70" s="38"/>
      <c r="AB70" s="38"/>
    </row>
    <row r="71" spans="1:28" ht="21.75" customHeight="1">
      <c r="A71" s="38"/>
      <c r="B71" s="315"/>
      <c r="C71" s="315"/>
      <c r="D71" s="315"/>
      <c r="E71" s="315"/>
      <c r="F71" s="315"/>
      <c r="G71" s="315"/>
      <c r="H71" s="315"/>
      <c r="I71" s="315"/>
      <c r="J71" s="155"/>
      <c r="K71" s="155"/>
      <c r="L71" s="243"/>
      <c r="M71" s="243"/>
      <c r="N71" s="243"/>
      <c r="O71" s="243"/>
      <c r="P71" s="243"/>
      <c r="Q71" s="243"/>
      <c r="R71" s="243"/>
      <c r="S71" s="243"/>
      <c r="T71" s="243"/>
      <c r="U71" s="243"/>
      <c r="V71" s="243"/>
      <c r="W71" s="243"/>
      <c r="X71" s="156"/>
      <c r="Y71" s="156"/>
      <c r="Z71" s="38"/>
      <c r="AA71" s="38"/>
      <c r="AB71" s="38"/>
    </row>
    <row r="72" spans="1:28" ht="23.25" customHeight="1">
      <c r="A72" s="38"/>
      <c r="B72" s="156"/>
      <c r="C72" s="156"/>
      <c r="D72" s="156"/>
      <c r="E72" s="156"/>
      <c r="F72" s="156"/>
      <c r="X72" s="38"/>
      <c r="Y72" s="38"/>
      <c r="Z72" s="38"/>
      <c r="AA72" s="38"/>
      <c r="AB72" s="38"/>
    </row>
    <row r="73" spans="1:28" ht="18.75" customHeight="1">
      <c r="A73" s="38"/>
      <c r="B73" s="313"/>
      <c r="C73" s="313"/>
      <c r="D73" s="313"/>
      <c r="E73" s="313"/>
      <c r="F73" s="313"/>
      <c r="G73" s="313"/>
      <c r="H73" s="313"/>
      <c r="I73" s="313"/>
      <c r="J73" s="157"/>
      <c r="K73" s="157"/>
      <c r="L73" s="241"/>
      <c r="M73" s="241"/>
      <c r="N73" s="241"/>
      <c r="O73" s="241"/>
      <c r="P73" s="241"/>
      <c r="Q73" s="241"/>
      <c r="R73" s="241"/>
      <c r="S73" s="241"/>
      <c r="T73" s="241"/>
      <c r="U73" s="241"/>
      <c r="V73" s="241"/>
      <c r="W73" s="241"/>
      <c r="X73" s="38"/>
      <c r="Y73" s="38"/>
      <c r="Z73" s="38"/>
      <c r="AA73" s="38"/>
      <c r="AB73" s="38"/>
    </row>
    <row r="74" spans="1:28">
      <c r="A74" s="38"/>
      <c r="B74" s="38"/>
      <c r="C74" s="38"/>
      <c r="D74" s="38"/>
      <c r="E74" s="38"/>
      <c r="F74" s="38"/>
      <c r="X74" s="38"/>
      <c r="Y74" s="38"/>
      <c r="Z74" s="38"/>
      <c r="AA74" s="38"/>
      <c r="AB74" s="38"/>
    </row>
    <row r="75" spans="1:28">
      <c r="A75" s="38"/>
      <c r="B75" s="38"/>
      <c r="C75" s="38"/>
      <c r="D75" s="38"/>
      <c r="E75" s="38"/>
      <c r="F75" s="38"/>
      <c r="X75" s="38"/>
      <c r="Y75" s="38"/>
      <c r="Z75" s="38"/>
      <c r="AA75" s="38"/>
      <c r="AB75" s="38"/>
    </row>
    <row r="76" spans="1:28">
      <c r="G76" s="129"/>
      <c r="H76" s="129"/>
      <c r="I76" s="129"/>
      <c r="J76" s="129"/>
      <c r="K76" s="129"/>
      <c r="L76" s="129"/>
      <c r="M76" s="129"/>
      <c r="N76" s="129"/>
      <c r="O76" s="129"/>
      <c r="P76" s="129"/>
      <c r="Q76" s="129"/>
      <c r="R76" s="129"/>
      <c r="S76" s="129"/>
      <c r="T76" s="129"/>
      <c r="U76" s="129"/>
      <c r="V76" s="129"/>
      <c r="W76" s="129"/>
    </row>
    <row r="77" spans="1:28">
      <c r="G77" s="129"/>
      <c r="H77" s="129"/>
      <c r="I77" s="129"/>
      <c r="J77" s="129"/>
      <c r="K77" s="129"/>
      <c r="L77" s="129"/>
      <c r="M77" s="129"/>
      <c r="N77" s="129"/>
      <c r="O77" s="129"/>
      <c r="P77" s="129"/>
      <c r="Q77" s="129"/>
      <c r="R77" s="129"/>
      <c r="S77" s="129"/>
      <c r="T77" s="129"/>
      <c r="U77" s="129"/>
      <c r="V77" s="129"/>
      <c r="W77" s="129"/>
    </row>
    <row r="78" spans="1:28">
      <c r="G78" s="129"/>
      <c r="H78" s="129"/>
      <c r="I78" s="129"/>
      <c r="J78" s="129"/>
      <c r="K78" s="129"/>
      <c r="L78" s="129"/>
      <c r="M78" s="129"/>
      <c r="N78" s="129"/>
      <c r="O78" s="129"/>
      <c r="P78" s="129"/>
      <c r="Q78" s="129"/>
      <c r="R78" s="129"/>
      <c r="S78" s="129"/>
      <c r="T78" s="129"/>
      <c r="U78" s="129"/>
      <c r="V78" s="129"/>
      <c r="W78" s="129"/>
    </row>
    <row r="79" spans="1:28">
      <c r="G79" s="129"/>
      <c r="H79" s="129"/>
      <c r="I79" s="129"/>
      <c r="J79" s="129"/>
      <c r="K79" s="129"/>
      <c r="L79" s="129"/>
      <c r="M79" s="129"/>
      <c r="N79" s="129"/>
      <c r="O79" s="129"/>
      <c r="P79" s="129"/>
      <c r="Q79" s="129"/>
      <c r="R79" s="129"/>
      <c r="S79" s="129"/>
      <c r="T79" s="129"/>
      <c r="U79" s="129"/>
      <c r="V79" s="129"/>
      <c r="W79" s="129"/>
    </row>
    <row r="80" spans="1:28">
      <c r="G80" s="129"/>
      <c r="H80" s="129"/>
      <c r="I80" s="129"/>
      <c r="J80" s="129"/>
      <c r="K80" s="129"/>
      <c r="L80" s="129"/>
      <c r="M80" s="129"/>
      <c r="N80" s="129"/>
      <c r="O80" s="129"/>
      <c r="P80" s="129"/>
      <c r="Q80" s="129"/>
      <c r="R80" s="129"/>
      <c r="S80" s="129"/>
      <c r="T80" s="129"/>
      <c r="U80" s="129"/>
      <c r="V80" s="129"/>
      <c r="W80" s="129"/>
    </row>
    <row r="81" spans="7:23">
      <c r="G81" s="129"/>
      <c r="H81" s="129"/>
      <c r="I81" s="129"/>
      <c r="J81" s="129"/>
      <c r="K81" s="129"/>
      <c r="L81" s="129"/>
      <c r="M81" s="129"/>
      <c r="N81" s="129"/>
      <c r="O81" s="129"/>
      <c r="P81" s="129"/>
      <c r="Q81" s="129"/>
      <c r="R81" s="129"/>
      <c r="S81" s="129"/>
      <c r="T81" s="129"/>
      <c r="U81" s="129"/>
      <c r="V81" s="129"/>
      <c r="W81" s="129"/>
    </row>
    <row r="82" spans="7:23">
      <c r="G82" s="129"/>
      <c r="H82" s="129"/>
      <c r="I82" s="129"/>
      <c r="J82" s="129"/>
      <c r="K82" s="129"/>
      <c r="L82" s="129"/>
      <c r="M82" s="129"/>
      <c r="N82" s="129"/>
      <c r="O82" s="129"/>
      <c r="P82" s="129"/>
      <c r="Q82" s="129"/>
      <c r="R82" s="129"/>
      <c r="S82" s="129"/>
      <c r="T82" s="129"/>
      <c r="U82" s="129"/>
      <c r="V82" s="129"/>
      <c r="W82" s="129"/>
    </row>
    <row r="83" spans="7:23">
      <c r="G83" s="129"/>
      <c r="H83" s="129"/>
      <c r="I83" s="129"/>
      <c r="J83" s="129"/>
      <c r="K83" s="129"/>
      <c r="L83" s="129"/>
      <c r="M83" s="129"/>
      <c r="N83" s="129"/>
      <c r="O83" s="129"/>
      <c r="P83" s="129"/>
      <c r="Q83" s="129"/>
      <c r="R83" s="129"/>
      <c r="S83" s="129"/>
      <c r="T83" s="129"/>
      <c r="U83" s="129"/>
      <c r="V83" s="129"/>
      <c r="W83" s="129"/>
    </row>
    <row r="84" spans="7:23">
      <c r="G84" s="129"/>
      <c r="H84" s="129"/>
      <c r="I84" s="129"/>
      <c r="J84" s="129"/>
      <c r="K84" s="129"/>
      <c r="L84" s="129"/>
      <c r="M84" s="129"/>
      <c r="N84" s="129"/>
      <c r="O84" s="129"/>
      <c r="P84" s="129"/>
      <c r="Q84" s="129"/>
      <c r="R84" s="129"/>
      <c r="S84" s="129"/>
      <c r="T84" s="129"/>
      <c r="U84" s="129"/>
      <c r="V84" s="129"/>
      <c r="W84" s="129"/>
    </row>
    <row r="85" spans="7:23">
      <c r="G85" s="129"/>
      <c r="H85" s="129"/>
      <c r="I85" s="129"/>
      <c r="J85" s="129"/>
      <c r="K85" s="129"/>
      <c r="L85" s="129"/>
      <c r="M85" s="129"/>
      <c r="N85" s="129"/>
      <c r="O85" s="129"/>
      <c r="P85" s="129"/>
      <c r="Q85" s="129"/>
      <c r="R85" s="129"/>
      <c r="S85" s="129"/>
      <c r="T85" s="129"/>
      <c r="U85" s="129"/>
      <c r="V85" s="129"/>
      <c r="W85" s="129"/>
    </row>
    <row r="86" spans="7:23">
      <c r="G86" s="129"/>
      <c r="H86" s="129"/>
      <c r="I86" s="129"/>
      <c r="J86" s="129"/>
      <c r="K86" s="129"/>
      <c r="L86" s="129"/>
      <c r="M86" s="129"/>
      <c r="N86" s="129"/>
      <c r="O86" s="129"/>
      <c r="P86" s="129"/>
      <c r="Q86" s="129"/>
      <c r="R86" s="129"/>
      <c r="S86" s="129"/>
      <c r="T86" s="129"/>
      <c r="U86" s="129"/>
      <c r="V86" s="129"/>
      <c r="W86" s="129"/>
    </row>
    <row r="87" spans="7:23">
      <c r="G87" s="129"/>
      <c r="H87" s="129"/>
      <c r="I87" s="129"/>
      <c r="J87" s="129"/>
      <c r="K87" s="129"/>
      <c r="L87" s="129"/>
      <c r="M87" s="129"/>
      <c r="N87" s="129"/>
      <c r="O87" s="129"/>
      <c r="P87" s="129"/>
      <c r="Q87" s="129"/>
      <c r="R87" s="129"/>
      <c r="S87" s="129"/>
      <c r="T87" s="129"/>
      <c r="U87" s="129"/>
      <c r="V87" s="129"/>
      <c r="W87" s="129"/>
    </row>
    <row r="88" spans="7:23">
      <c r="G88" s="129"/>
      <c r="H88" s="129"/>
      <c r="I88" s="129"/>
      <c r="J88" s="129"/>
      <c r="K88" s="129"/>
      <c r="L88" s="129"/>
      <c r="M88" s="129"/>
      <c r="N88" s="129"/>
      <c r="O88" s="129"/>
      <c r="P88" s="129"/>
      <c r="Q88" s="129"/>
      <c r="R88" s="129"/>
      <c r="S88" s="129"/>
      <c r="T88" s="129"/>
      <c r="U88" s="129"/>
      <c r="V88" s="129"/>
      <c r="W88" s="129"/>
    </row>
  </sheetData>
  <mergeCells count="39">
    <mergeCell ref="B73:I73"/>
    <mergeCell ref="B64:I64"/>
    <mergeCell ref="B66:I66"/>
    <mergeCell ref="B68:I68"/>
    <mergeCell ref="B69:I69"/>
    <mergeCell ref="B70:I70"/>
    <mergeCell ref="B71:I71"/>
    <mergeCell ref="B62:I62"/>
    <mergeCell ref="X16:AA16"/>
    <mergeCell ref="P16:S16"/>
    <mergeCell ref="R17:S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X17:Y17"/>
    <mergeCell ref="Z17:AA17"/>
    <mergeCell ref="P17:Q17"/>
    <mergeCell ref="A9:AC9"/>
    <mergeCell ref="L16:O16"/>
    <mergeCell ref="T16:W16"/>
    <mergeCell ref="L17:M17"/>
    <mergeCell ref="N17:O17"/>
    <mergeCell ref="T17:U17"/>
    <mergeCell ref="V17:W17"/>
    <mergeCell ref="A1:AC1"/>
    <mergeCell ref="A3:AC3"/>
    <mergeCell ref="A5:AC5"/>
    <mergeCell ref="A6:AC6"/>
    <mergeCell ref="A8:AC8"/>
  </mergeCells>
  <conditionalFormatting sqref="Y21:AA25 Y27:AA30 Y48:AA54 Y56:AA60 Y40:AA46 G32:G38 G21:G25 G56:G60 G48:G54 G40:G46 X21:X23 X28:X30 H21:H23 Y32:AA38 I25:I27 J26:J27 H25 H48 H18:AC18 I48:W54 I56:W60 I40:W46 I21:W25 G27:W30 I32:W38 C20:AC20 D26:AC26 C21:F60 H37 C45:H45 C52:H52 C59:H59">
    <cfRule type="containsText" dxfId="100" priority="249" operator="containsText" text="х!">
      <formula>NOT(ISERROR(SEARCH("х!",C18)))</formula>
    </cfRule>
  </conditionalFormatting>
  <conditionalFormatting sqref="AC21:AC25 AC56:AC60 AC48:AC54 AC32:AC38 AC40:AC46 AB39:AC39 AC27:AC30 AB21:AB60">
    <cfRule type="containsText" dxfId="99" priority="248" operator="containsText" text="х!">
      <formula>NOT(ISERROR(SEARCH("х!",AB21)))</formula>
    </cfRule>
  </conditionalFormatting>
  <conditionalFormatting sqref="AB39:AC39 Y21:AA25 Y27:AA30 Y48:AA54 Y56:AA60 Y40:AA46 G32:G38 G21:G25 G56:G60 G48:G54 G40:G46 X21:X23 X28:X30 H21:H23 Y32:AA38 I25:I27 J26:J27 H25 H48 I48:W54 I56:W60 I40:W46 I21:W25 G27:W30 I32:W38 AC21:AC60 C20:AC20 D26:AC26 AB20:AB60 C21:F60 H37 C45:H45 C52:H52 C59:H59">
    <cfRule type="containsBlanks" dxfId="98" priority="247">
      <formula>LEN(TRIM(C20))=0</formula>
    </cfRule>
  </conditionalFormatting>
  <conditionalFormatting sqref="AC26">
    <cfRule type="containsText" dxfId="97" priority="240" operator="containsText" text="х!">
      <formula>NOT(ISERROR(SEARCH("х!",AC26)))</formula>
    </cfRule>
  </conditionalFormatting>
  <conditionalFormatting sqref="AC26">
    <cfRule type="containsBlanks" dxfId="96" priority="239">
      <formula>LEN(TRIM(AC26))=0</formula>
    </cfRule>
  </conditionalFormatting>
  <conditionalFormatting sqref="AB25">
    <cfRule type="containsText" dxfId="95" priority="234" operator="containsText" text="х!">
      <formula>NOT(ISERROR(SEARCH("х!",AB25)))</formula>
    </cfRule>
  </conditionalFormatting>
  <conditionalFormatting sqref="AB25:AC25">
    <cfRule type="containsText" dxfId="94" priority="233" operator="containsText" text="х!">
      <formula>NOT(ISERROR(SEARCH("х!",AB25)))</formula>
    </cfRule>
  </conditionalFormatting>
  <conditionalFormatting sqref="AB31">
    <cfRule type="containsText" dxfId="93" priority="226" operator="containsText" text="х!">
      <formula>NOT(ISERROR(SEARCH("х!",AB31)))</formula>
    </cfRule>
  </conditionalFormatting>
  <conditionalFormatting sqref="AB31 AC32">
    <cfRule type="containsText" dxfId="92" priority="224" operator="containsText" text="х!">
      <formula>NOT(ISERROR(SEARCH("х!",AB31)))</formula>
    </cfRule>
  </conditionalFormatting>
  <conditionalFormatting sqref="AB31:AC31 AC32">
    <cfRule type="containsText" dxfId="91" priority="222" operator="containsText" text="х!">
      <formula>NOT(ISERROR(SEARCH("х!",AB31)))</formula>
    </cfRule>
  </conditionalFormatting>
  <conditionalFormatting sqref="AC31">
    <cfRule type="containsBlanks" dxfId="90" priority="221">
      <formula>LEN(TRIM(AC31))=0</formula>
    </cfRule>
  </conditionalFormatting>
  <conditionalFormatting sqref="AB37">
    <cfRule type="containsText" dxfId="89" priority="220" operator="containsText" text="х!">
      <formula>NOT(ISERROR(SEARCH("х!",AB37)))</formula>
    </cfRule>
  </conditionalFormatting>
  <conditionalFormatting sqref="AB37">
    <cfRule type="containsText" dxfId="88" priority="219" operator="containsText" text="х!">
      <formula>NOT(ISERROR(SEARCH("х!",AB37)))</formula>
    </cfRule>
  </conditionalFormatting>
  <conditionalFormatting sqref="AB37">
    <cfRule type="containsText" dxfId="87" priority="218" operator="containsText" text="х!">
      <formula>NOT(ISERROR(SEARCH("х!",AB37)))</formula>
    </cfRule>
  </conditionalFormatting>
  <conditionalFormatting sqref="AB37:AC37">
    <cfRule type="containsText" dxfId="86" priority="217" operator="containsText" text="х!">
      <formula>NOT(ISERROR(SEARCH("х!",AB37)))</formula>
    </cfRule>
  </conditionalFormatting>
  <conditionalFormatting sqref="AB37:AC37">
    <cfRule type="containsText" dxfId="85" priority="216" operator="containsText" text="х!">
      <formula>NOT(ISERROR(SEARCH("х!",AB37)))</formula>
    </cfRule>
  </conditionalFormatting>
  <conditionalFormatting sqref="AB37:AC37">
    <cfRule type="containsText" dxfId="84" priority="215" operator="containsText" text="х!">
      <formula>NOT(ISERROR(SEARCH("х!",AB37)))</formula>
    </cfRule>
  </conditionalFormatting>
  <conditionalFormatting sqref="AB37:AC37">
    <cfRule type="containsText" dxfId="83" priority="214" operator="containsText" text="х!">
      <formula>NOT(ISERROR(SEARCH("х!",AB37)))</formula>
    </cfRule>
  </conditionalFormatting>
  <conditionalFormatting sqref="AB37:AC37">
    <cfRule type="containsText" dxfId="82" priority="213" operator="containsText" text="х!">
      <formula>NOT(ISERROR(SEARCH("х!",AB37)))</formula>
    </cfRule>
  </conditionalFormatting>
  <conditionalFormatting sqref="AB37:AC37">
    <cfRule type="containsText" dxfId="81" priority="212" operator="containsText" text="х!">
      <formula>NOT(ISERROR(SEARCH("х!",AB37)))</formula>
    </cfRule>
  </conditionalFormatting>
  <conditionalFormatting sqref="AB37:AC37">
    <cfRule type="containsText" dxfId="80" priority="209" operator="containsText" text="х!">
      <formula>NOT(ISERROR(SEARCH("х!",AB37)))</formula>
    </cfRule>
  </conditionalFormatting>
  <conditionalFormatting sqref="AB37:AC37">
    <cfRule type="containsText" dxfId="79" priority="208" operator="containsText" text="х!">
      <formula>NOT(ISERROR(SEARCH("х!",AB37)))</formula>
    </cfRule>
  </conditionalFormatting>
  <conditionalFormatting sqref="AB37:AC37">
    <cfRule type="containsText" dxfId="78" priority="207" operator="containsText" text="х!">
      <formula>NOT(ISERROR(SEARCH("х!",AB37)))</formula>
    </cfRule>
  </conditionalFormatting>
  <conditionalFormatting sqref="AB45">
    <cfRule type="containsText" dxfId="77" priority="170" operator="containsText" text="х!">
      <formula>NOT(ISERROR(SEARCH("х!",AB45)))</formula>
    </cfRule>
  </conditionalFormatting>
  <conditionalFormatting sqref="AB45">
    <cfRule type="containsText" dxfId="76" priority="169" operator="containsText" text="х!">
      <formula>NOT(ISERROR(SEARCH("х!",AB45)))</formula>
    </cfRule>
  </conditionalFormatting>
  <conditionalFormatting sqref="AB45">
    <cfRule type="containsText" dxfId="75" priority="168" operator="containsText" text="х!">
      <formula>NOT(ISERROR(SEARCH("х!",AB45)))</formula>
    </cfRule>
  </conditionalFormatting>
  <conditionalFormatting sqref="AB45">
    <cfRule type="containsText" dxfId="74" priority="167" operator="containsText" text="х!">
      <formula>NOT(ISERROR(SEARCH("х!",AB45)))</formula>
    </cfRule>
  </conditionalFormatting>
  <conditionalFormatting sqref="AB45">
    <cfRule type="containsText" dxfId="73" priority="166" operator="containsText" text="х!">
      <formula>NOT(ISERROR(SEARCH("х!",AB45)))</formula>
    </cfRule>
  </conditionalFormatting>
  <conditionalFormatting sqref="AB45:AC45">
    <cfRule type="containsText" dxfId="72" priority="165" operator="containsText" text="х!">
      <formula>NOT(ISERROR(SEARCH("х!",AB45)))</formula>
    </cfRule>
  </conditionalFormatting>
  <conditionalFormatting sqref="AB45:AC45">
    <cfRule type="containsText" dxfId="71" priority="164" operator="containsText" text="х!">
      <formula>NOT(ISERROR(SEARCH("х!",AB45)))</formula>
    </cfRule>
  </conditionalFormatting>
  <conditionalFormatting sqref="AB45:AC45">
    <cfRule type="containsText" dxfId="70" priority="163" operator="containsText" text="х!">
      <formula>NOT(ISERROR(SEARCH("х!",AB45)))</formula>
    </cfRule>
  </conditionalFormatting>
  <conditionalFormatting sqref="AB45:AC45">
    <cfRule type="containsText" dxfId="69" priority="162" operator="containsText" text="х!">
      <formula>NOT(ISERROR(SEARCH("х!",AB45)))</formula>
    </cfRule>
  </conditionalFormatting>
  <conditionalFormatting sqref="AB45:AC45">
    <cfRule type="containsText" dxfId="68" priority="161" operator="containsText" text="х!">
      <formula>NOT(ISERROR(SEARCH("х!",AB45)))</formula>
    </cfRule>
  </conditionalFormatting>
  <conditionalFormatting sqref="AB39">
    <cfRule type="containsText" dxfId="67" priority="160" operator="containsText" text="х!">
      <formula>NOT(ISERROR(SEARCH("х!",AB39)))</formula>
    </cfRule>
  </conditionalFormatting>
  <conditionalFormatting sqref="AB39">
    <cfRule type="containsText" dxfId="66" priority="159" operator="containsText" text="х!">
      <formula>NOT(ISERROR(SEARCH("х!",AB39)))</formula>
    </cfRule>
  </conditionalFormatting>
  <conditionalFormatting sqref="AB39">
    <cfRule type="containsText" dxfId="65" priority="158" operator="containsText" text="х!">
      <formula>NOT(ISERROR(SEARCH("х!",AB39)))</formula>
    </cfRule>
  </conditionalFormatting>
  <conditionalFormatting sqref="AB39:AC39">
    <cfRule type="containsText" dxfId="64" priority="157" operator="containsText" text="х!">
      <formula>NOT(ISERROR(SEARCH("х!",AB39)))</formula>
    </cfRule>
  </conditionalFormatting>
  <conditionalFormatting sqref="AB39:AC39">
    <cfRule type="containsText" dxfId="63" priority="156" operator="containsText" text="х!">
      <formula>NOT(ISERROR(SEARCH("х!",AB39)))</formula>
    </cfRule>
  </conditionalFormatting>
  <conditionalFormatting sqref="AB39:AC39">
    <cfRule type="containsText" dxfId="62" priority="155" operator="containsText" text="х!">
      <formula>NOT(ISERROR(SEARCH("х!",AB39)))</formula>
    </cfRule>
  </conditionalFormatting>
  <conditionalFormatting sqref="AB39:AC39">
    <cfRule type="containsText" dxfId="61" priority="154" operator="containsText" text="х!">
      <formula>NOT(ISERROR(SEARCH("х!",AB39)))</formula>
    </cfRule>
  </conditionalFormatting>
  <conditionalFormatting sqref="AB39:AC39">
    <cfRule type="containsText" dxfId="60" priority="153" operator="containsText" text="х!">
      <formula>NOT(ISERROR(SEARCH("х!",AB39)))</formula>
    </cfRule>
  </conditionalFormatting>
  <conditionalFormatting sqref="AB39:AC39">
    <cfRule type="containsText" dxfId="59" priority="152" operator="containsText" text="х!">
      <formula>NOT(ISERROR(SEARCH("х!",AB39)))</formula>
    </cfRule>
  </conditionalFormatting>
  <conditionalFormatting sqref="AB39:AC39">
    <cfRule type="containsText" dxfId="58" priority="151" operator="containsText" text="х!">
      <formula>NOT(ISERROR(SEARCH("х!",AB39)))</formula>
    </cfRule>
  </conditionalFormatting>
  <conditionalFormatting sqref="AB39:AC39">
    <cfRule type="containsText" dxfId="57" priority="150" operator="containsText" text="х!">
      <formula>NOT(ISERROR(SEARCH("х!",AB39)))</formula>
    </cfRule>
  </conditionalFormatting>
  <conditionalFormatting sqref="AB39:AC39">
    <cfRule type="containsText" dxfId="56" priority="149" operator="containsText" text="х!">
      <formula>NOT(ISERROR(SEARCH("х!",AB39)))</formula>
    </cfRule>
  </conditionalFormatting>
  <conditionalFormatting sqref="AB26">
    <cfRule type="containsText" dxfId="55" priority="146" operator="containsText" text="х!">
      <formula>NOT(ISERROR(SEARCH("х!",AB26)))</formula>
    </cfRule>
  </conditionalFormatting>
  <conditionalFormatting sqref="AC26">
    <cfRule type="containsText" dxfId="54" priority="145" operator="containsText" text="х!">
      <formula>NOT(ISERROR(SEARCH("х!",AC26)))</formula>
    </cfRule>
  </conditionalFormatting>
  <conditionalFormatting sqref="AC26">
    <cfRule type="containsBlanks" dxfId="53" priority="144">
      <formula>LEN(TRIM(AC26))=0</formula>
    </cfRule>
  </conditionalFormatting>
  <conditionalFormatting sqref="AB48">
    <cfRule type="containsText" dxfId="52" priority="111" operator="containsText" text="х!">
      <formula>NOT(ISERROR(SEARCH("х!",AB48)))</formula>
    </cfRule>
  </conditionalFormatting>
  <conditionalFormatting sqref="AB48:AC48">
    <cfRule type="containsText" dxfId="51" priority="110" operator="containsText" text="х!">
      <formula>NOT(ISERROR(SEARCH("х!",AB48)))</formula>
    </cfRule>
  </conditionalFormatting>
  <conditionalFormatting sqref="AB25">
    <cfRule type="containsText" dxfId="50" priority="103" operator="containsText" text="х!">
      <formula>NOT(ISERROR(SEARCH("х!",AB25)))</formula>
    </cfRule>
  </conditionalFormatting>
  <conditionalFormatting sqref="AB25:AC25">
    <cfRule type="containsText" dxfId="49" priority="101" operator="containsText" text="х!">
      <formula>NOT(ISERROR(SEARCH("х!",AB25)))</formula>
    </cfRule>
  </conditionalFormatting>
  <conditionalFormatting sqref="AC26">
    <cfRule type="containsText" dxfId="48" priority="97" operator="containsText" text="х!">
      <formula>NOT(ISERROR(SEARCH("х!",AC26)))</formula>
    </cfRule>
  </conditionalFormatting>
  <conditionalFormatting sqref="AC26">
    <cfRule type="containsBlanks" dxfId="47" priority="96">
      <formula>LEN(TRIM(AC26))=0</formula>
    </cfRule>
  </conditionalFormatting>
  <conditionalFormatting sqref="AC27">
    <cfRule type="containsText" dxfId="46" priority="95" operator="containsText" text="х!">
      <formula>NOT(ISERROR(SEARCH("х!",AC27)))</formula>
    </cfRule>
  </conditionalFormatting>
  <conditionalFormatting sqref="AB26">
    <cfRule type="containsText" dxfId="45" priority="94" operator="containsText" text="х!">
      <formula>NOT(ISERROR(SEARCH("х!",AB26)))</formula>
    </cfRule>
  </conditionalFormatting>
  <conditionalFormatting sqref="AB27">
    <cfRule type="containsText" dxfId="44" priority="93" operator="containsText" text="х!">
      <formula>NOT(ISERROR(SEARCH("х!",AB27)))</formula>
    </cfRule>
  </conditionalFormatting>
  <conditionalFormatting sqref="AC31">
    <cfRule type="containsText" dxfId="43" priority="46" operator="containsText" text="х!">
      <formula>NOT(ISERROR(SEARCH("х!",AC31)))</formula>
    </cfRule>
  </conditionalFormatting>
  <conditionalFormatting sqref="AC31">
    <cfRule type="containsBlanks" dxfId="42" priority="45">
      <formula>LEN(TRIM(AC31))=0</formula>
    </cfRule>
  </conditionalFormatting>
  <conditionalFormatting sqref="AC31">
    <cfRule type="containsText" dxfId="41" priority="44" operator="containsText" text="х!">
      <formula>NOT(ISERROR(SEARCH("х!",AC31)))</formula>
    </cfRule>
  </conditionalFormatting>
  <conditionalFormatting sqref="AC31">
    <cfRule type="containsText" dxfId="40" priority="43" operator="containsText" text="х!">
      <formula>NOT(ISERROR(SEARCH("х!",AC31)))</formula>
    </cfRule>
  </conditionalFormatting>
  <conditionalFormatting sqref="AC31">
    <cfRule type="containsText" dxfId="39" priority="42" operator="containsText" text="х!">
      <formula>NOT(ISERROR(SEARCH("х!",AC31)))</formula>
    </cfRule>
  </conditionalFormatting>
  <conditionalFormatting sqref="AC31">
    <cfRule type="containsText" dxfId="38" priority="41" operator="containsText" text="х!">
      <formula>NOT(ISERROR(SEARCH("х!",AC31)))</formula>
    </cfRule>
  </conditionalFormatting>
  <conditionalFormatting sqref="AC37">
    <cfRule type="containsText" dxfId="37" priority="40" operator="containsText" text="х!">
      <formula>NOT(ISERROR(SEARCH("х!",AC37)))</formula>
    </cfRule>
  </conditionalFormatting>
  <conditionalFormatting sqref="AC37">
    <cfRule type="containsText" dxfId="36" priority="39" operator="containsText" text="х!">
      <formula>NOT(ISERROR(SEARCH("х!",AC37)))</formula>
    </cfRule>
  </conditionalFormatting>
  <conditionalFormatting sqref="AC37">
    <cfRule type="containsText" dxfId="35" priority="38" operator="containsText" text="х!">
      <formula>NOT(ISERROR(SEARCH("х!",AC37)))</formula>
    </cfRule>
  </conditionalFormatting>
  <conditionalFormatting sqref="AC37">
    <cfRule type="containsText" dxfId="34" priority="37" operator="containsText" text="х!">
      <formula>NOT(ISERROR(SEARCH("х!",AC37)))</formula>
    </cfRule>
  </conditionalFormatting>
  <conditionalFormatting sqref="AC37">
    <cfRule type="containsText" dxfId="33" priority="36" operator="containsText" text="х!">
      <formula>NOT(ISERROR(SEARCH("х!",AC37)))</formula>
    </cfRule>
  </conditionalFormatting>
  <conditionalFormatting sqref="AB37">
    <cfRule type="containsText" dxfId="32" priority="35" operator="containsText" text="х!">
      <formula>NOT(ISERROR(SEARCH("х!",AB37)))</formula>
    </cfRule>
  </conditionalFormatting>
  <conditionalFormatting sqref="AB37">
    <cfRule type="containsText" dxfId="31" priority="34" operator="containsText" text="х!">
      <formula>NOT(ISERROR(SEARCH("х!",AB37)))</formula>
    </cfRule>
  </conditionalFormatting>
  <conditionalFormatting sqref="AB37">
    <cfRule type="containsText" dxfId="30" priority="33" operator="containsText" text="х!">
      <formula>NOT(ISERROR(SEARCH("х!",AB37)))</formula>
    </cfRule>
  </conditionalFormatting>
  <conditionalFormatting sqref="AB37">
    <cfRule type="containsText" dxfId="29" priority="32" operator="containsText" text="х!">
      <formula>NOT(ISERROR(SEARCH("х!",AB37)))</formula>
    </cfRule>
  </conditionalFormatting>
  <conditionalFormatting sqref="AB37">
    <cfRule type="containsText" dxfId="28" priority="31" operator="containsText" text="х!">
      <formula>NOT(ISERROR(SEARCH("х!",AB37)))</formula>
    </cfRule>
  </conditionalFormatting>
  <conditionalFormatting sqref="AB31">
    <cfRule type="containsText" dxfId="27" priority="30" operator="containsText" text="х!">
      <formula>NOT(ISERROR(SEARCH("х!",AB31)))</formula>
    </cfRule>
  </conditionalFormatting>
  <conditionalFormatting sqref="AB31">
    <cfRule type="containsText" dxfId="26" priority="29" operator="containsText" text="х!">
      <formula>NOT(ISERROR(SEARCH("х!",AB31)))</formula>
    </cfRule>
  </conditionalFormatting>
  <conditionalFormatting sqref="AB31">
    <cfRule type="containsText" dxfId="25" priority="28" operator="containsText" text="х!">
      <formula>NOT(ISERROR(SEARCH("х!",AB31)))</formula>
    </cfRule>
  </conditionalFormatting>
  <conditionalFormatting sqref="AB31">
    <cfRule type="containsText" dxfId="24" priority="27" operator="containsText" text="х!">
      <formula>NOT(ISERROR(SEARCH("х!",AB31)))</formula>
    </cfRule>
  </conditionalFormatting>
  <conditionalFormatting sqref="AB31">
    <cfRule type="containsText" dxfId="23" priority="26" operator="containsText" text="х!">
      <formula>NOT(ISERROR(SEARCH("х!",AB31)))</formula>
    </cfRule>
  </conditionalFormatting>
  <conditionalFormatting sqref="AB39">
    <cfRule type="containsText" dxfId="22" priority="25" operator="containsText" text="х!">
      <formula>NOT(ISERROR(SEARCH("х!",AB39)))</formula>
    </cfRule>
  </conditionalFormatting>
  <conditionalFormatting sqref="AB39">
    <cfRule type="containsText" dxfId="21" priority="24" operator="containsText" text="х!">
      <formula>NOT(ISERROR(SEARCH("х!",AB39)))</formula>
    </cfRule>
  </conditionalFormatting>
  <conditionalFormatting sqref="AB39">
    <cfRule type="containsText" dxfId="20" priority="23" operator="containsText" text="х!">
      <formula>NOT(ISERROR(SEARCH("х!",AB39)))</formula>
    </cfRule>
  </conditionalFormatting>
  <conditionalFormatting sqref="AB39">
    <cfRule type="containsText" dxfId="19" priority="22" operator="containsText" text="х!">
      <formula>NOT(ISERROR(SEARCH("х!",AB39)))</formula>
    </cfRule>
  </conditionalFormatting>
  <conditionalFormatting sqref="AB39">
    <cfRule type="containsText" dxfId="18" priority="21" operator="containsText" text="х!">
      <formula>NOT(ISERROR(SEARCH("х!",AB39)))</formula>
    </cfRule>
  </conditionalFormatting>
  <conditionalFormatting sqref="AC39">
    <cfRule type="containsText" dxfId="17" priority="20" operator="containsText" text="х!">
      <formula>NOT(ISERROR(SEARCH("х!",AC39)))</formula>
    </cfRule>
  </conditionalFormatting>
  <conditionalFormatting sqref="AC39">
    <cfRule type="containsText" dxfId="16" priority="19" operator="containsText" text="х!">
      <formula>NOT(ISERROR(SEARCH("х!",AC39)))</formula>
    </cfRule>
  </conditionalFormatting>
  <conditionalFormatting sqref="AC39">
    <cfRule type="containsText" dxfId="15" priority="18" operator="containsText" text="х!">
      <formula>NOT(ISERROR(SEARCH("х!",AC39)))</formula>
    </cfRule>
  </conditionalFormatting>
  <conditionalFormatting sqref="AC39">
    <cfRule type="containsText" dxfId="14" priority="17" operator="containsText" text="х!">
      <formula>NOT(ISERROR(SEARCH("х!",AC39)))</formula>
    </cfRule>
  </conditionalFormatting>
  <conditionalFormatting sqref="AC39">
    <cfRule type="containsText" dxfId="13" priority="16" operator="containsText" text="х!">
      <formula>NOT(ISERROR(SEARCH("х!",AC39)))</formula>
    </cfRule>
  </conditionalFormatting>
  <conditionalFormatting sqref="AB45">
    <cfRule type="containsText" dxfId="12" priority="15" operator="containsText" text="х!">
      <formula>NOT(ISERROR(SEARCH("х!",AB45)))</formula>
    </cfRule>
  </conditionalFormatting>
  <conditionalFormatting sqref="AB45">
    <cfRule type="containsText" dxfId="11" priority="14" operator="containsText" text="х!">
      <formula>NOT(ISERROR(SEARCH("х!",AB45)))</formula>
    </cfRule>
  </conditionalFormatting>
  <conditionalFormatting sqref="AB45">
    <cfRule type="containsText" dxfId="10" priority="13" operator="containsText" text="х!">
      <formula>NOT(ISERROR(SEARCH("х!",AB45)))</formula>
    </cfRule>
  </conditionalFormatting>
  <conditionalFormatting sqref="AB45">
    <cfRule type="containsText" dxfId="9" priority="12" operator="containsText" text="х!">
      <formula>NOT(ISERROR(SEARCH("х!",AB45)))</formula>
    </cfRule>
  </conditionalFormatting>
  <conditionalFormatting sqref="AB45">
    <cfRule type="containsText" dxfId="8" priority="11" operator="containsText" text="х!">
      <formula>NOT(ISERROR(SEARCH("х!",AB45)))</formula>
    </cfRule>
  </conditionalFormatting>
  <conditionalFormatting sqref="AC45">
    <cfRule type="containsText" dxfId="7" priority="10" operator="containsText" text="х!">
      <formula>NOT(ISERROR(SEARCH("х!",AC45)))</formula>
    </cfRule>
  </conditionalFormatting>
  <conditionalFormatting sqref="AC45">
    <cfRule type="containsText" dxfId="6" priority="9" operator="containsText" text="х!">
      <formula>NOT(ISERROR(SEARCH("х!",AC45)))</formula>
    </cfRule>
  </conditionalFormatting>
  <conditionalFormatting sqref="AC45">
    <cfRule type="containsText" dxfId="5" priority="8" operator="containsText" text="х!">
      <formula>NOT(ISERROR(SEARCH("х!",AC45)))</formula>
    </cfRule>
  </conditionalFormatting>
  <conditionalFormatting sqref="AC45">
    <cfRule type="containsText" dxfId="4" priority="7" operator="containsText" text="х!">
      <formula>NOT(ISERROR(SEARCH("х!",AC45)))</formula>
    </cfRule>
  </conditionalFormatting>
  <conditionalFormatting sqref="AC45">
    <cfRule type="containsText" dxfId="3" priority="6" operator="containsText" text="х!">
      <formula>NOT(ISERROR(SEARCH("х!",AC45)))</formula>
    </cfRule>
  </conditionalFormatting>
  <conditionalFormatting sqref="AB48">
    <cfRule type="containsText" dxfId="2" priority="3" operator="containsText" text="х!">
      <formula>NOT(ISERROR(SEARCH("х!",AB48)))</formula>
    </cfRule>
  </conditionalFormatting>
  <conditionalFormatting sqref="AC48">
    <cfRule type="containsText" dxfId="1" priority="2" operator="containsText" text="х!">
      <formula>NOT(ISERROR(SEARCH("х!",AC48)))</formula>
    </cfRule>
  </conditionalFormatting>
  <conditionalFormatting sqref="AC21:AC60">
    <cfRule type="containsText" dxfId="0" priority="1" operator="containsText" text="х!">
      <formula>NOT(ISERROR(SEARCH("х!",AC21)))</formula>
    </cfRule>
  </conditionalFormatting>
  <pageMargins left="0" right="0" top="0" bottom="0" header="0.31496062992125984" footer="0.31496062992125984"/>
  <pageSetup paperSize="8" scale="56"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2019-03-25T06:47:05Z</dcterms:modified>
</cp:coreProperties>
</file>