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F43"/>
  <c r="AA39"/>
  <c r="Z39"/>
  <c r="Y39"/>
  <c r="W39"/>
  <c r="V39"/>
  <c r="U39"/>
  <c r="T39"/>
  <c r="S39"/>
  <c r="R39"/>
  <c r="Q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X39" s="1"/>
  <c r="X48" s="1"/>
  <c r="X47" s="1"/>
  <c r="W26"/>
  <c r="V26"/>
  <c r="U26"/>
  <c r="T26"/>
  <c r="S26"/>
  <c r="R26"/>
  <c r="Q26"/>
  <c r="P26"/>
  <c r="O26"/>
  <c r="N26"/>
  <c r="M26"/>
  <c r="K26"/>
  <c r="J26"/>
  <c r="I26"/>
  <c r="G26"/>
  <c r="F26"/>
  <c r="E26"/>
  <c r="C26"/>
  <c r="C48" s="1"/>
  <c r="AB25"/>
  <c r="F25"/>
  <c r="E25"/>
  <c r="F24"/>
  <c r="X23"/>
  <c r="T23"/>
  <c r="AB23" s="1"/>
  <c r="P23"/>
  <c r="E23"/>
  <c r="AA20"/>
  <c r="Z20"/>
  <c r="Y20"/>
  <c r="X20"/>
  <c r="W20"/>
  <c r="V20"/>
  <c r="U20"/>
  <c r="T20"/>
  <c r="S20"/>
  <c r="R20"/>
  <c r="Q20"/>
  <c r="P20"/>
  <c r="O20"/>
  <c r="N20"/>
  <c r="M20"/>
  <c r="L20"/>
  <c r="K20"/>
  <c r="J20"/>
  <c r="I20"/>
  <c r="H20"/>
  <c r="AB20" s="1"/>
  <c r="G20"/>
  <c r="C20"/>
  <c r="E20" s="1"/>
  <c r="H21" i="14"/>
  <c r="G21"/>
  <c r="I21" s="1"/>
  <c r="E48" i="19" l="1"/>
  <c r="F47"/>
  <c r="F46"/>
  <c r="F23"/>
  <c r="F20" s="1"/>
  <c r="F48"/>
  <c r="L48"/>
  <c r="L47" s="1"/>
  <c r="AB48" s="1"/>
  <c r="H26"/>
  <c r="L26"/>
  <c r="AB27"/>
  <c r="AB26" s="1"/>
  <c r="P39"/>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<sst xmlns="http://schemas.openxmlformats.org/spreadsheetml/2006/main" count="3526" uniqueCount="553">
  <si>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</si>
  <si>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</si>
  <si>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</si>
  <si>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</si>
  <si>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</si>
  <si>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</si>
  <si>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</si>
  <si>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</si>
  <si>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</si>
  <si>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</si>
  <si>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</si>
  <si>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</si>
  <si>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</si>
  <si>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</si>
  <si>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</si>
  <si>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</si>
  <si>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</si>
  <si>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</si>
  <si>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</si>
  <si>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</si>
  <si>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</si>
  <si>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</si>
  <si>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</si>
  <si>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</si>
  <si>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</si>
  <si>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</si>
  <si>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</si>
  <si>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</si>
  <si>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</si>
  <si>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</si>
  <si>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</si>
  <si>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</si>
  <si>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</si>
  <si>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</si>
  <si>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</si>
  <si>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</si>
  <si>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</si>
  <si>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</si>
  <si>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</si>
  <si>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</si>
  <si>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</si>
  <si>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</si>
  <si>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</si>
  <si>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</si>
  <si>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</si>
  <si>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</si>
  <si>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</si>
  <si>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</si>
  <si>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</si>
  <si>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</si>
  <si>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</si>
  <si>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</si>
  <si>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</si>
  <si>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</si>
  <si>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</si>
  <si>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</si>
  <si>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</si>
  <si>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</si>
  <si>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</si>
  <si>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</si>
  <si>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</si>
  <si>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</si>
  <si>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</si>
  <si>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</si>
  <si>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</si>
  <si>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</si>
  <si>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</si>
  <si>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</si>
  <si>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</si>
  <si>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</si>
  <si>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</si>
  <si>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</si>
  <si>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</si>
  <si>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</si>
  <si>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</si>
  <si>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</si>
  <si>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</si>
  <si>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</si>
  <si>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</si>
  <si>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</si>
  <si>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</si>
  <si>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</si>
  <si>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</si>
  <si>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</si>
  <si>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</si>
  <si>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</si>
  <si>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</si>
  <si>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</si>
  <si>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</si>
  <si>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</si>
  <si>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</si>
  <si>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</si>
  <si>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</si>
  <si>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</si>
  <si>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</si>
  <si>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</si>
  <si>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</si>
  <si>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</si>
  <si>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</si>
  <si>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</si>
  <si>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</si>
  <si>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</si>
  <si>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</si>
  <si>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</si>
  <si>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</si>
  <si>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</si>
  <si>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</si>
  <si>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</si>
  <si>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</si>
  <si>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</si>
  <si>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</si>
  <si>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</si>
  <si>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</si>
  <si>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</si>
  <si>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</si>
  <si>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</si>
  <si>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</si>
  <si>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</si>
  <si>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</si>
  <si>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</si>
  <si>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</si>
  <si>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</si>
  <si>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</si>
  <si>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</si>
  <si>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</si>
  <si>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</si>
  <si>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</si>
  <si>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</si>
  <si>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</si>
  <si>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</si>
  <si>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</si>
  <si>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</si>
  <si>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</si>
  <si>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</si>
  <si>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</si>
  <si>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</si>
  <si>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</si>
  <si>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</si>
  <si>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</si>
  <si>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</si>
  <si>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</si>
  <si>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</si>
  <si>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</si>
  <si>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</si>
  <si>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</si>
  <si>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</si>
  <si>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</si>
  <si>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</si>
  <si>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</si>
  <si>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</si>
  <si>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</si>
  <si>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</si>
  <si>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</si>
  <si>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</si>
  <si>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</si>
  <si>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</si>
  <si>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</si>
  <si>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</si>
  <si>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</si>
  <si>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</si>
  <si>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</si>
  <si>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</si>
  <si>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</si>
  <si>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</si>
  <si>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</si>
  <si>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</si>
  <si>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</si>
  <si>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</si>
  <si>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</si>
  <si>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</si>
  <si>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</si>
  <si>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</si>
  <si>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</si>
  <si>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</si>
  <si>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</si>
  <si>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</si>
  <si>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</si>
  <si>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</si>
  <si>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</si>
  <si>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</si>
  <si>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</si>
  <si>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</si>
  <si>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</si>
  <si>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</si>
  <si>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</si>
  <si>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</si>
  <si>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</si>
  <si>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</si>
  <si>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</si>
  <si>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</si>
  <si>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</si>
  <si>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</si>
  <si>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</si>
  <si>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</si>
  <si>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</si>
  <si>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</si>
  <si>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</si>
  <si>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</si>
  <si>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</si>
  <si>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</si>
  <si>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</si>
  <si>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</si>
  <si>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</si>
  <si>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</si>
  <si>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</si>
  <si>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</si>
  <si>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</si>
  <si>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</si>
  <si>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</si>
  <si>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</si>
  <si>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</si>
  <si>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</si>
  <si>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</si>
  <si>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</si>
  <si>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</si>
  <si>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</si>
  <si>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</si>
  <si>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</si>
  <si>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</si>
  <si>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</si>
  <si>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</si>
  <si>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</si>
  <si>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</si>
  <si>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</si>
  <si>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</si>
  <si>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</si>
  <si>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</si>
  <si>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</si>
  <si>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</si>
  <si>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</si>
  <si>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</si>
  <si>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</si>
  <si>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</si>
  <si>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</si>
  <si>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</si>
  <si>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</si>
  <si>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</si>
  <si>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</si>
  <si>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</si>
  <si>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</si>
  <si>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</si>
  <si>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</si>
  <si>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</si>
  <si>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</si>
  <si>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</si>
  <si>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</si>
  <si>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</si>
  <si>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</si>
  <si>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</si>
  <si>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</si>
  <si>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</si>
  <si>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</si>
  <si>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</si>
  <si>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</si>
  <si>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</si>
  <si>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</si>
  <si>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</si>
  <si>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</si>
  <si>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</si>
  <si>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</si>
  <si>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</si>
  <si>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</si>
  <si>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</si>
  <si>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</si>
  <si>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</si>
  <si>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</si>
  <si>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</si>
  <si>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</si>
  <si>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</si>
  <si>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</si>
  <si>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</si>
  <si>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</si>
  <si>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</si>
  <si>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</si>
  <si>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</si>
  <si>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</si>
  <si>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</si>
  <si>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</si>
  <si>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</si>
  <si>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</si>
  <si>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</si>
  <si>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</si>
  <si>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</si>
  <si>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</si>
  <si>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</si>
  <si>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</si>
  <si>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</si>
  <si>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</si>
  <si>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</si>
  <si>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</si>
  <si>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</si>
  <si>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</si>
  <si>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</si>
  <si>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</si>
  <si>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</si>
  <si>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</si>
  <si>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</si>
  <si>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</si>
  <si>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</si>
  <si>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</si>
  <si>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</si>
  <si>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</si>
  <si>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</si>
  <si>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</si>
  <si>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</si>
  <si>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</si>
  <si>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</si>
  <si>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</si>
  <si>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</si>
  <si>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</si>
  <si>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</si>
  <si>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</si>
  <si>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</si>
  <si>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</si>
  <si>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</si>
  <si>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</si>
  <si>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</si>
  <si>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</si>
  <si>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</si>
  <si>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</si>
  <si>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</si>
  <si>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</si>
  <si>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</si>
  <si>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</si>
  <si>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</si>
  <si>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</si>
  <si>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</si>
  <si>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</si>
  <si>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</si>
  <si>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</si>
  <si>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</si>
  <si>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</si>
  <si>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</si>
  <si>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</si>
  <si>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</si>
  <si>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</si>
  <si>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</si>
  <si>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</si>
  <si>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</si>
  <si>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</si>
  <si>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</si>
  <si>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</si>
  <si>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</si>
  <si>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</si>
  <si>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</si>
  <si>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</si>
  <si>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</si>
  <si>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</si>
  <si>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</si>
  <si>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</si>
  <si>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</si>
  <si>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</si>
  <si>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</si>
  <si>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</si>
  <si>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</si>
  <si>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</si>
  <si>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</si>
  <si>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</si>
  <si>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</si>
  <si>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</si>
  <si>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</si>
  <si>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</si>
  <si>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</si>
  <si>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</si>
  <si>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</si>
  <si>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</si>
  <si>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</si>
  <si>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</si>
  <si>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</si>
  <si>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</si>
  <si>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</si>
  <si>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</si>
  <si>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</si>
  <si>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</si>
  <si>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</si>
  <si>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</si>
  <si>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</si>
  <si>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</si>
  <si>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</si>
  <si>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</si>
  <si>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</si>
  <si>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</si>
  <si>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</si>
  <si>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</si>
  <si>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</si>
  <si>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</si>
  <si>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</si>
  <si>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</si>
  <si>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</si>
  <si>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</si>
  <si>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</si>
  <si>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</si>
  <si>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</si>
  <si>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</si>
  <si>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</si>
  <si>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</si>
  <si>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</si>
  <si>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</si>
  <si>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</si>
  <si>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</si>
  <si>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</si>
  <si>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</si>
  <si>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</si>
  <si>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</si>
  <si>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</si>
  <si>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</si>
  <si>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</si>
  <si>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</si>
  <si>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</si>
  <si>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</si>
  <si>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</si>
  <si>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</si>
  <si>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</si>
  <si>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</si>
  <si>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</si>
  <si>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</si>
  <si>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</si>
  <si>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</si>
  <si>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</si>
  <si>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</si>
  <si>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</si>
  <si>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</si>
  <si>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</si>
  <si>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</si>
  <si>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</si>
  <si>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</si>
  <si>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</si>
  <si>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</si>
  <si>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</si>
  <si>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</si>
  <si>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</si>
  <si>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</si>
  <si>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</si>
  <si>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</si>
  <si>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</si>
  <si>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</si>
  <si>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</si>
  <si>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</si>
  <si>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</si>
  <si>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</si>
  <si>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</si>
  <si>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</si>
  <si>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</si>
  <si>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</si>
  <si>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</si>
  <si>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</si>
  <si>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</si>
  <si>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</si>
  <si>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</si>
  <si>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</si>
  <si>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</si>
  <si>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</si>
  <si>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</si>
  <si>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</si>
  <si>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</si>
  <si>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</si>
  <si>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</si>
  <si>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</si>
  <si>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</si>
  <si>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</si>
  <si>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</si>
  <si>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</si>
  <si>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</si>
  <si>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</si>
  <si>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</si>
  <si>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</si>
  <si>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</si>
  <si>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</si>
  <si>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</si>
  <si>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</si>
  <si>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</si>
  <si>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</si>
  <si>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</si>
  <si>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</si>
  <si>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</si>
  <si>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</si>
  <si>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</si>
  <si>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</si>
  <si>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</si>
  <si>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</si>
  <si>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</si>
  <si>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</si>
  <si>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</si>
  <si>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</si>
  <si>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</si>
  <si>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</si>
  <si>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</si>
  <si>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</si>
  <si>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</si>
  <si>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</si>
  <si>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</si>
  <si>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</si>
  <si>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</si>
  <si>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</si>
  <si>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</si>
  <si>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</si>
  <si>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</si>
  <si>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</si>
  <si>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</si>
  <si>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</si>
  <si>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</si>
  <si>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</si>
  <si>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</si>
  <si>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</si>
  <si>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</si>
  <si>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</si>
  <si>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</si>
  <si>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</si>
  <si>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</si>
  <si>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</si>
  <si>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</si>
  <si>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</si>
  <si>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</si>
  <si>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</si>
  <si>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</si>
  <si>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</si>
  <si>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</si>
  <si>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</si>
  <si>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</si>
  <si>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</si>
  <si>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</si>
  <si>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</si>
  <si>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</si>
  <si>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</si>
  <si>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</si>
  <si>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</si>
  <si>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</si>
  <si>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</si>
  <si>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</si>
  <si>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</si>
  <si>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</si>
  <si>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</si>
  <si>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</si>
  <si>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</si>
  <si>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</si>
  <si>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</si>
  <si>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</si>
  <si>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Акт № б/н от 05.10.2018г., Хабаровская дистанция электроснабжения</t>
  </si>
  <si>
    <t>J_ДВОСТ-279</t>
  </si>
  <si>
    <t>Техническое перевооружение объекта "Кабельная линия-6кВ от трансформаторной подстанции" фидер №10 ТП-18-ТП-49</t>
  </si>
  <si>
    <t>КЛ-6 кВ фидер №10 ТП-18-ТП-49</t>
  </si>
  <si>
    <t>Кабельная линия 6кВ фидер №10 ТП-18-ТП-49</t>
  </si>
  <si>
    <t>ААБ 3Х185</t>
  </si>
  <si>
    <t>Техническое перевооружение с заменой КЛ малого сечения ААБ 3Х185 на ААБл 3х240 мм 0,2 км.</t>
  </si>
  <si>
    <t>Кабельная линия 6кВ фидер №10 ТП-18-ТП-49, находится в эксплуатации с 1993 года, выполнена кабелем ААБ  3х185 мм, не соответствует нагрузкам.  Необходима замена кабеля, который не соответствует технической политике ОАО "РЖД", замена кабеля протяженностью 0,2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</si>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</sst>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0.2</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1.19</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0.99</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1"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J_ДВОСТ-279</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от трансформаторной подстанции" фидер №10 ТП-18-ТП-49</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1.1936122398749358</v>
      </c>
      <c r="D20" s="137" t="s">
        <v>244</v>
      </c>
      <c r="E20" s="137">
        <f>C20</f>
        <v>1.1936122398749358</v>
      </c>
      <c r="F20" s="137">
        <f t="shared" ref="F20" si="0">F23</f>
        <v>1.1936122398749358</v>
      </c>
      <c r="G20" s="137">
        <f t="shared" ref="G20:AA20" si="1">SUM(G21:G25)</f>
        <v>0</v>
      </c>
      <c r="H20" s="137">
        <f t="shared" si="1"/>
        <v>0.14663999999999999</v>
      </c>
      <c r="I20" s="137">
        <f t="shared" si="1"/>
        <v>0</v>
      </c>
      <c r="J20" s="137">
        <f t="shared" si="1"/>
        <v>0</v>
      </c>
      <c r="K20" s="137">
        <f t="shared" si="1"/>
        <v>0</v>
      </c>
      <c r="L20" s="137">
        <f>SUM(L21:L25)</f>
        <v>1.0469722398749359</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1.1936122398749358</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1.1936122398749358</v>
      </c>
      <c r="D23" s="137" t="s">
        <v>244</v>
      </c>
      <c r="E23" s="137">
        <f>C23</f>
        <v>1.1936122398749358</v>
      </c>
      <c r="F23" s="137">
        <f>C20</f>
        <v>1.1936122398749358</v>
      </c>
      <c r="G23" s="137">
        <v>0</v>
      </c>
      <c r="H23" s="136">
        <v>0.14663999999999999</v>
      </c>
      <c r="I23" s="137" t="s">
        <v>244</v>
      </c>
      <c r="J23" s="137" t="s">
        <v>244</v>
      </c>
      <c r="K23" s="137" t="s">
        <v>244</v>
      </c>
      <c r="L23" s="136">
        <v>1.0469722398749359</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1.1936122398749358</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0.99467686656244658</v>
      </c>
      <c r="D26" s="137" t="s">
        <v>244</v>
      </c>
      <c r="E26" s="137">
        <f t="shared" ref="E26:F26" si="3">E27+E28</f>
        <v>0.99467686656244658</v>
      </c>
      <c r="F26" s="137">
        <f t="shared" si="3"/>
        <v>0.99467686656244658</v>
      </c>
      <c r="G26" s="137">
        <f t="shared" ref="G26:AA26" si="4">SUM(G27:G30)</f>
        <v>0</v>
      </c>
      <c r="H26" s="137">
        <f t="shared" si="4"/>
        <v>0.1222</v>
      </c>
      <c r="I26" s="137">
        <f t="shared" si="4"/>
        <v>0</v>
      </c>
      <c r="J26" s="137">
        <f t="shared" si="4"/>
        <v>0</v>
      </c>
      <c r="K26" s="137">
        <f t="shared" si="4"/>
        <v>0</v>
      </c>
      <c r="L26" s="137">
        <f t="shared" si="4"/>
        <v>0.87247686656244661</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0.99467686656244658</v>
      </c>
      <c r="AC26" s="137">
        <v>0</v>
      </c>
    </row>
    <row r="27" spans="1:29" ht="16.5">
      <c r="A27" s="130" t="s">
        <v>269</v>
      </c>
      <c r="B27" s="133" t="s">
        <v>270</v>
      </c>
      <c r="C27" s="137">
        <v>0.1222</v>
      </c>
      <c r="D27" s="137" t="s">
        <v>244</v>
      </c>
      <c r="E27" s="137">
        <f>C27</f>
        <v>0.1222</v>
      </c>
      <c r="F27" s="137">
        <f>C27</f>
        <v>0.1222</v>
      </c>
      <c r="G27" s="137">
        <v>0</v>
      </c>
      <c r="H27" s="136">
        <f>C27</f>
        <v>0.1222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0.1222</v>
      </c>
      <c r="AC27" s="137">
        <v>0</v>
      </c>
    </row>
    <row r="28" spans="1:29" ht="16.5">
      <c r="A28" s="130" t="s">
        <v>271</v>
      </c>
      <c r="B28" s="133" t="s">
        <v>272</v>
      </c>
      <c r="C28" s="137">
        <v>0.87247686656244661</v>
      </c>
      <c r="D28" s="137" t="s">
        <v>244</v>
      </c>
      <c r="E28" s="137">
        <f>C28</f>
        <v>0.87247686656244661</v>
      </c>
      <c r="F28" s="137">
        <f>C28</f>
        <v>0.87247686656244661</v>
      </c>
      <c r="G28" s="137">
        <v>0</v>
      </c>
      <c r="H28" s="136">
        <v>0</v>
      </c>
      <c r="I28" s="137" t="s">
        <v>244</v>
      </c>
      <c r="J28" s="137" t="s">
        <v>244</v>
      </c>
      <c r="K28" s="137" t="s">
        <v>244</v>
      </c>
      <c r="L28" s="136">
        <f>C28</f>
        <v>0.87247686656244661</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0.87247686656244661</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0.99467686656244658</v>
      </c>
      <c r="G47" s="137">
        <f t="shared" ref="G47:AA47" si="7">SUM(G48:G53)</f>
        <v>0</v>
      </c>
      <c r="H47" s="137">
        <f>H48</f>
        <v>0.1222</v>
      </c>
      <c r="I47" s="137">
        <f t="shared" si="7"/>
        <v>0</v>
      </c>
      <c r="J47" s="137">
        <f t="shared" si="7"/>
        <v>0</v>
      </c>
      <c r="K47" s="137">
        <f t="shared" si="7"/>
        <v>0</v>
      </c>
      <c r="L47" s="137">
        <f>L48</f>
        <v>0.87247686656244661</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0.99467686656244658</v>
      </c>
      <c r="D48" s="137" t="s">
        <v>244</v>
      </c>
      <c r="E48" s="137">
        <f>C48</f>
        <v>0.99467686656244658</v>
      </c>
      <c r="F48" s="137">
        <f>C48</f>
        <v>0.99467686656244658</v>
      </c>
      <c r="G48" s="137">
        <v>0</v>
      </c>
      <c r="H48" s="136">
        <f>H27</f>
        <v>0.1222</v>
      </c>
      <c r="I48" s="137" t="s">
        <v>244</v>
      </c>
      <c r="J48" s="137" t="s">
        <v>244</v>
      </c>
      <c r="K48" s="137" t="s">
        <v>244</v>
      </c>
      <c r="L48" s="136">
        <f>L28</f>
        <v>0.87247686656244661</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0.99467686656244658</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J_ДВОСТ-279</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линия-6кВ от трансформаторной подстанции" фидер №10 ТП-18-ТП-49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J_ДВОСТ-279</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линия-6кВ от трансформаторной подстанции" фидер №10 ТП-18-ТП-49</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от трансформаторной подстанции" фидер №10 ТП-18-ТП-49</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J_ДВОСТ-279</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линия-6кВ от трансформаторной подстанции" фидер №10 ТП-18-ТП-49</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J_ДВОСТ-279</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линия-6кВ от трансформаторной подстанции" фидер №10 ТП-18-ТП-49</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C10" zoomScale="60" workbookViewId="0">
      <selection activeCell="P40" sqref="P40"/>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J_ДВОСТ-279</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линия-6кВ от трансформаторной подстанции" фидер №10 ТП-18-ТП-49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КЛ-6 кВ фидер №10 ТП-18-ТП-49</v>
      </c>
      <c r="D21" s="303" t="s">
        <v>541</v>
      </c>
      <c r="E21" s="303" t="str">
        <f>D21</f>
        <v>Кабельная линия 6кВ фидер №10 ТП-18-ТП-49</v>
      </c>
      <c r="F21" s="303">
        <v>6</v>
      </c>
      <c r="G21" s="303">
        <f>F21</f>
        <v>6</v>
      </c>
      <c r="H21" s="303">
        <f>F21</f>
        <v>6</v>
      </c>
      <c r="I21" s="303">
        <f>G21</f>
        <v>6</v>
      </c>
      <c r="J21" s="303">
        <v>1993</v>
      </c>
      <c r="K21" s="303">
        <v>1</v>
      </c>
      <c r="L21" s="303">
        <v>1</v>
      </c>
      <c r="M21" s="303" t="s">
        <v>542</v>
      </c>
      <c r="N21" s="303" t="s">
        <v>536</v>
      </c>
      <c r="O21" s="303" t="s">
        <v>549</v>
      </c>
      <c r="P21" s="303" t="s">
        <v>549</v>
      </c>
      <c r="Q21" s="303">
        <v>0.2</v>
      </c>
      <c r="R21" s="303">
        <v>0.2</v>
      </c>
      <c r="S21" s="303" t="s">
        <v>136</v>
      </c>
      <c r="T21" s="303" t="s">
        <v>136</v>
      </c>
      <c r="U21" s="303" t="s">
        <v>136</v>
      </c>
      <c r="V21" s="303" t="s">
        <v>533</v>
      </c>
      <c r="W21" s="303" t="s">
        <v>533</v>
      </c>
      <c r="X21" s="303" t="s">
        <v>136</v>
      </c>
      <c r="Y21" s="303" t="s">
        <v>136</v>
      </c>
      <c r="Z21" s="303" t="s">
        <v>537</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9" zoomScale="70" zoomScaleSheetLayoutView="70" workbookViewId="0">
      <selection activeCell="C20" sqref="C20"/>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J_ДВОСТ-279</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от трансформаторной подстанции" фидер №10 ТП-18-ТП-49</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1.19</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J_ДВОСТ-279</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линия-6кВ от трансформаторной подстанции" фидер №10 ТП-18-ТП-49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J_ДВОСТ-279</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от трансформаторной подстанции" фидер №10 ТП-18-ТП-49</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J_ДВОСТ-279</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линия-6кВ от трансформаторной подстанции" фидер №10 ТП-18-ТП-49</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2019-04-03T06:14:04Z</dcterms:modified>
</cp:coreProperties>
</file>