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5" i="19"/>
  <c r="J55"/>
  <c r="I55"/>
  <c r="H55"/>
  <c r="H48"/>
  <c r="K47"/>
  <c r="J47"/>
  <c r="I47"/>
  <c r="H47"/>
  <c r="H46"/>
  <c r="K39"/>
  <c r="J39"/>
  <c r="I39"/>
  <c r="H39"/>
  <c r="K31"/>
  <c r="J31"/>
  <c r="I31"/>
  <c r="H31"/>
  <c r="K26"/>
  <c r="J26"/>
  <c r="I26"/>
  <c r="H26"/>
  <c r="H23" s="1"/>
  <c r="H20" s="1"/>
  <c r="K20"/>
  <c r="J20"/>
  <c r="I20"/>
  <c r="O55"/>
  <c r="N55"/>
  <c r="M55"/>
  <c r="L55"/>
  <c r="O47"/>
  <c r="N47"/>
  <c r="M47"/>
  <c r="O39"/>
  <c r="N39"/>
  <c r="M39"/>
  <c r="L39"/>
  <c r="O31"/>
  <c r="N31"/>
  <c r="M31"/>
  <c r="L31"/>
  <c r="L27"/>
  <c r="L48" s="1"/>
  <c r="O26"/>
  <c r="N26"/>
  <c r="M26"/>
  <c r="L26"/>
  <c r="O20"/>
  <c r="N20"/>
  <c r="M20"/>
  <c r="L20"/>
  <c r="W55"/>
  <c r="V55"/>
  <c r="U55"/>
  <c r="W47"/>
  <c r="V47"/>
  <c r="U47"/>
  <c r="W39"/>
  <c r="V39"/>
  <c r="U39"/>
  <c r="W31"/>
  <c r="V31"/>
  <c r="U31"/>
  <c r="T28"/>
  <c r="T48" s="1"/>
  <c r="W26"/>
  <c r="V26"/>
  <c r="U26"/>
  <c r="T26"/>
  <c r="W20"/>
  <c r="V20"/>
  <c r="U20"/>
  <c r="T20"/>
  <c r="F60"/>
  <c r="F58"/>
  <c r="F56"/>
  <c r="AA55"/>
  <c r="Z55"/>
  <c r="Y55"/>
  <c r="X55"/>
  <c r="S55"/>
  <c r="R55"/>
  <c r="Q55"/>
  <c r="P55"/>
  <c r="G55"/>
  <c r="F54"/>
  <c r="F53"/>
  <c r="F51"/>
  <c r="F49"/>
  <c r="P48"/>
  <c r="P47" s="1"/>
  <c r="AA47"/>
  <c r="Z47"/>
  <c r="Y47"/>
  <c r="S47"/>
  <c r="R47"/>
  <c r="Q47"/>
  <c r="G47"/>
  <c r="P46"/>
  <c r="F44"/>
  <c r="F43"/>
  <c r="F42"/>
  <c r="F40"/>
  <c r="AA39"/>
  <c r="Z39"/>
  <c r="Y39"/>
  <c r="S39"/>
  <c r="R39"/>
  <c r="Q39"/>
  <c r="P39"/>
  <c r="G39"/>
  <c r="F38"/>
  <c r="F36"/>
  <c r="F35"/>
  <c r="F34"/>
  <c r="F32"/>
  <c r="AA31"/>
  <c r="Z31"/>
  <c r="Y31"/>
  <c r="X31"/>
  <c r="S31"/>
  <c r="R31"/>
  <c r="Q31"/>
  <c r="P31"/>
  <c r="G31"/>
  <c r="F30"/>
  <c r="F29"/>
  <c r="AB28"/>
  <c r="F28"/>
  <c r="E28"/>
  <c r="F27"/>
  <c r="E27"/>
  <c r="AA26"/>
  <c r="Z26"/>
  <c r="Y26"/>
  <c r="X26"/>
  <c r="X46" s="1"/>
  <c r="S26"/>
  <c r="R26"/>
  <c r="Q26"/>
  <c r="P26"/>
  <c r="G26"/>
  <c r="E26"/>
  <c r="C26"/>
  <c r="C48" s="1"/>
  <c r="AB25"/>
  <c r="F25"/>
  <c r="E25"/>
  <c r="F24"/>
  <c r="X23"/>
  <c r="X20" s="1"/>
  <c r="P23"/>
  <c r="E23"/>
  <c r="AA20"/>
  <c r="Z20"/>
  <c r="Y20"/>
  <c r="S20"/>
  <c r="R20"/>
  <c r="Q20"/>
  <c r="P20"/>
  <c r="G20"/>
  <c r="C20"/>
  <c r="F23" s="1"/>
  <c r="F20" s="1"/>
  <c r="H21" i="14"/>
  <c r="G21"/>
  <c r="I21" s="1"/>
  <c r="F26" i="19" l="1"/>
  <c r="AB23"/>
  <c r="AB20"/>
  <c r="E20"/>
  <c r="F46"/>
  <c r="X39"/>
  <c r="X48" s="1"/>
  <c r="X47" s="1"/>
  <c r="E48"/>
  <c r="F48"/>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<sst xmlns="http://schemas.openxmlformats.org/spreadsheetml/2006/main" count="3372" uniqueCount="516">
  <si>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</si>
  <si>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</si>
  <si>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</si>
  <si>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</si>
  <si>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</si>
  <si>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</si>
  <si>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</si>
  <si>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</si>
  <si>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</si>
  <si>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</si>
  <si>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</si>
  <si>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</si>
  <si>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</si>
  <si>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</si>
  <si>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</si>
  <si>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</si>
  <si>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</si>
  <si>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</si>
  <si>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</si>
  <si>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</si>
  <si>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</si>
  <si>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</si>
  <si>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</si>
  <si>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</si>
  <si>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</si>
  <si>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</si>
  <si>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</si>
  <si>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</si>
  <si>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</si>
  <si>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</si>
  <si>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</si>
  <si>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</si>
  <si>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</si>
  <si>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</si>
  <si>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</si>
  <si>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</si>
  <si>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</si>
  <si>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</si>
  <si>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</si>
  <si>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</si>
  <si>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</si>
  <si>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</si>
  <si>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</si>
  <si>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</si>
  <si>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</si>
  <si>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</si>
  <si>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</si>
  <si>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</si>
  <si>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</si>
  <si>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</si>
  <si>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</si>
  <si>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</si>
  <si>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</si>
  <si>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</si>
  <si>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</si>
  <si>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</si>
  <si>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</si>
  <si>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</si>
  <si>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</si>
  <si>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</si>
  <si>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</si>
  <si>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</si>
  <si>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</si>
  <si>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</si>
  <si>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</si>
  <si>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</si>
  <si>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</si>
  <si>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</si>
  <si>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</si>
  <si>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</si>
  <si>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</si>
  <si>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</si>
  <si>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</si>
  <si>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</si>
  <si>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</si>
  <si>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</si>
  <si>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</si>
  <si>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</si>
  <si>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</si>
  <si>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</si>
  <si>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</si>
  <si>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</si>
  <si>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</si>
  <si>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</si>
  <si>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</si>
  <si>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</si>
  <si>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</si>
  <si>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</si>
  <si>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</si>
  <si>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</si>
  <si>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</si>
  <si>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</si>
  <si>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</si>
  <si>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</si>
  <si>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</si>
  <si>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</si>
  <si>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</si>
  <si>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</si>
  <si>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</si>
  <si>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</si>
  <si>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</si>
  <si>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</si>
  <si>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</si>
  <si>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</si>
  <si>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</si>
  <si>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</si>
  <si>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</si>
  <si>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</si>
  <si>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</si>
  <si>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</si>
  <si>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</si>
  <si>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</si>
  <si>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</si>
  <si>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</si>
  <si>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</si>
  <si>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</si>
  <si>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</si>
  <si>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</si>
  <si>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</si>
  <si>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</si>
  <si>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</si>
  <si>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</si>
  <si>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</si>
  <si>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</si>
  <si>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</si>
  <si>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</si>
  <si>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</si>
  <si>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</si>
  <si>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</si>
  <si>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</si>
  <si>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</si>
  <si>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</si>
  <si>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</si>
  <si>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</si>
  <si>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</si>
  <si>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</si>
  <si>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</si>
  <si>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</si>
  <si>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</si>
  <si>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</si>
  <si>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</si>
  <si>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</si>
  <si>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</si>
  <si>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</si>
  <si>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</si>
  <si>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</si>
  <si>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</si>
  <si>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</si>
  <si>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</si>
  <si>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</si>
  <si>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</si>
  <si>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</si>
  <si>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</si>
  <si>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</si>
  <si>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</si>
  <si>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</si>
  <si>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</si>
  <si>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</si>
  <si>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</si>
  <si>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</si>
  <si>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</si>
  <si>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</si>
  <si>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</si>
  <si>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</si>
  <si>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</si>
  <si>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</si>
  <si>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</si>
  <si>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</si>
  <si>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</si>
  <si>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</si>
  <si>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</si>
  <si>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</si>
  <si>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</si>
  <si>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</si>
  <si>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</si>
  <si>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</si>
  <si>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</si>
  <si>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</si>
  <si>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</si>
  <si>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</si>
  <si>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</si>
  <si>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</si>
  <si>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</si>
  <si>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</si>
  <si>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</si>
  <si>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</si>
  <si>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</si>
  <si>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</si>
  <si>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</si>
  <si>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</si>
  <si>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</si>
  <si>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</si>
  <si>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</si>
  <si>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</si>
  <si>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</si>
  <si>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</si>
  <si>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</si>
  <si>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</si>
  <si>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</si>
  <si>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</si>
  <si>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</si>
  <si>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</si>
  <si>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</si>
  <si>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</si>
  <si>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</si>
  <si>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</si>
  <si>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</si>
  <si>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</si>
  <si>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</si>
  <si>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</si>
  <si>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</si>
  <si>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</si>
  <si>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</si>
  <si>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</si>
  <si>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</si>
  <si>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</si>
  <si>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</si>
  <si>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</si>
  <si>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</si>
  <si>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</si>
  <si>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</si>
  <si>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</si>
  <si>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</si>
  <si>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</si>
  <si>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</si>
  <si>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</si>
  <si>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</si>
  <si>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</si>
  <si>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</si>
  <si>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</si>
  <si>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</si>
  <si>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</si>
  <si>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</si>
  <si>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</si>
  <si>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</si>
  <si>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</si>
  <si>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</si>
  <si>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</si>
  <si>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</si>
  <si>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</si>
  <si>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</si>
  <si>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</si>
  <si>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</si>
  <si>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</si>
  <si>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</si>
  <si>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</si>
  <si>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</si>
  <si>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</si>
  <si>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</si>
  <si>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</si>
  <si>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</si>
  <si>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</si>
  <si>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</si>
  <si>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</si>
  <si>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</si>
  <si>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</si>
  <si>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</si>
  <si>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</si>
  <si>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</si>
  <si>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</si>
  <si>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</si>
  <si>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</si>
  <si>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</si>
  <si>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</si>
  <si>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</si>
  <si>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</si>
  <si>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</si>
  <si>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</si>
  <si>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</si>
  <si>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</si>
  <si>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</si>
  <si>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</si>
  <si>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</si>
  <si>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</si>
  <si>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</si>
  <si>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</si>
  <si>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</si>
  <si>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</si>
  <si>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</si>
  <si>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</si>
  <si>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</si>
  <si>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</si>
  <si>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</si>
  <si>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</si>
  <si>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</si>
  <si>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</si>
  <si>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</si>
  <si>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</si>
  <si>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</si>
  <si>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</si>
  <si>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</si>
  <si>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</si>
  <si>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</si>
  <si>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</si>
  <si>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</si>
  <si>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</si>
  <si>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</si>
  <si>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</si>
  <si>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</si>
  <si>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</si>
  <si>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</si>
  <si>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</si>
  <si>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</si>
  <si>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</si>
  <si>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</si>
  <si>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</si>
  <si>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</si>
  <si>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</si>
  <si>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</si>
  <si>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</si>
  <si>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</si>
  <si>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</si>
  <si>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</si>
  <si>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</si>
  <si>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</si>
  <si>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</si>
  <si>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</si>
  <si>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</si>
  <si>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</si>
  <si>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</si>
  <si>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</si>
  <si>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</si>
  <si>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</si>
  <si>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</si>
  <si>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</si>
  <si>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</si>
  <si>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</si>
  <si>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</si>
  <si>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</si>
  <si>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</si>
  <si>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</si>
  <si>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</si>
  <si>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</si>
  <si>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</si>
  <si>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</si>
  <si>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</si>
  <si>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</si>
  <si>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</si>
  <si>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</si>
  <si>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</si>
  <si>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</si>
  <si>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</si>
  <si>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</si>
  <si>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</si>
  <si>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</si>
  <si>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</si>
  <si>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</si>
  <si>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</si>
  <si>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</si>
  <si>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</si>
  <si>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</si>
  <si>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</si>
  <si>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</si>
  <si>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</si>
  <si>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</si>
  <si>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</si>
  <si>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</si>
  <si>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</si>
  <si>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</si>
  <si>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</si>
  <si>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</si>
  <si>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</si>
  <si>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</si>
  <si>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</si>
  <si>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</si>
  <si>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</si>
  <si>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</si>
  <si>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</si>
  <si>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</si>
  <si>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</si>
  <si>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</si>
  <si>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</si>
  <si>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</si>
  <si>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</si>
  <si>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</si>
  <si>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</si>
  <si>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</si>
  <si>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</si>
  <si>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</si>
  <si>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</si>
  <si>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</si>
  <si>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</si>
  <si>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</si>
  <si>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</si>
  <si>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</si>
  <si>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</si>
  <si>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</si>
  <si>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</si>
  <si>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</si>
  <si>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</si>
  <si>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</si>
  <si>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</si>
  <si>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</si>
  <si>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</si>
  <si>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</si>
  <si>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</si>
  <si>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</si>
  <si>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</si>
  <si>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</si>
  <si>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</si>
  <si>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</si>
  <si>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</si>
  <si>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</si>
  <si>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</si>
  <si>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</si>
  <si>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</si>
  <si>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</si>
  <si>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</si>
  <si>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</si>
  <si>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</si>
  <si>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</si>
  <si>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</si>
  <si>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</si>
  <si>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</si>
  <si>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</si>
  <si>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</si>
  <si>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</si>
  <si>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</si>
  <si>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</si>
  <si>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</si>
  <si>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</si>
  <si>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</si>
  <si>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</si>
  <si>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</si>
  <si>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</si>
  <si>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</si>
  <si>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</si>
  <si>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</si>
  <si>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</si>
  <si>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</si>
  <si>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</si>
  <si>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</si>
  <si>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</si>
  <si>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</si>
  <si>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</si>
  <si>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</si>
  <si>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</si>
  <si>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</si>
  <si>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</si>
  <si>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</si>
  <si>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</si>
  <si>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</si>
  <si>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</si>
  <si>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</si>
  <si>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</si>
  <si>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</si>
  <si>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</si>
  <si>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</si>
  <si>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</si>
  <si>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</si>
  <si>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</si>
  <si>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</si>
  <si>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</si>
  <si>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</si>
  <si>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</si>
  <si>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</si>
  <si>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</si>
  <si>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</si>
  <si>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</si>
  <si>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</si>
  <si>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</si>
  <si>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</si>
  <si>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</si>
  <si>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</si>
  <si>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</si>
  <si>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</si>
  <si>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</si>
  <si>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</si>
  <si>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</si>
  <si>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</si>
  <si>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</si>
  <si>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</si>
  <si>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</si>
  <si>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</si>
  <si>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</si>
  <si>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</si>
  <si>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</si>
  <si>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</si>
  <si>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</si>
  <si>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</si>
  <si>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</si>
  <si>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</si>
  <si>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</si>
  <si>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</si>
  <si>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</si>
  <si>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</si>
  <si>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</si>
  <si>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</si>
  <si>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</si>
  <si>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</si>
  <si>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</si>
  <si>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</si>
  <si>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</si>
  <si>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</si>
  <si>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</si>
  <si>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</si>
  <si>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</si>
  <si>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</si>
  <si>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</si>
  <si>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АВБШВ 4х150</t>
  </si>
  <si>
    <t>Акт № б/н от 09.10.2018г., Хабаровская дистанция электроснабжения</t>
  </si>
  <si>
    <t>J_ДВОСТ-240</t>
  </si>
  <si>
    <t>Техническое перевооружение объекта  "Кабельная линия 0,4 кВ" (ТП-18)</t>
  </si>
  <si>
    <t>Кабельная линия 0,4 кВ от ТП-18</t>
  </si>
  <si>
    <t>Кабельная линия-0,4 кВ от ТП-18 на ж/массив</t>
  </si>
  <si>
    <t xml:space="preserve">ААБЛу 4х70 </t>
  </si>
  <si>
    <t>Техническое перевооружение с заменой КЛ малого сечения ААБЛу 4х70 на АВБШВ 4х150 мм 0,5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</si>
  <si>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</si>
  <si>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</si>
  <si>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</si>
  <si>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</si>
  <si>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</si>
  <si>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</si>
  <si>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</si>
  <si>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0,4 кВ от ТП-18, находится в эксплуатации с 1981 года, выполнена кабелем ААБЛу 4х70 мм на многоквартирные дома (ул. Ленинградская 54, 56, 52), не соответствует нагрузкам.  Необходима замена кабеля, который не соответствует технической политике ОАО "РЖД", замена кабеля протяженностью 0,33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</si>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</sst>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4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19" sqref="F19"/>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0.33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5.28</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4.4000000000000004</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39" priority="2" operator="containsText" text="Х!">
      <formula>NOT(ISERROR(SEARCH("Х!",A5)))</formula>
    </cfRule>
  </conditionalFormatting>
  <conditionalFormatting sqref="A5:C5">
    <cfRule type="containsText" dxfId="13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J_ДВОСТ-240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J_ДВОСТ-240</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0,4 кВ" (ТП-18)</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(ТП-18)</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2023</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J_ДВОСТ-240</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J_ДВОСТ-240</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Q35" sqref="Q3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J_ДВОСТ-240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Кабельная линия 0,4 кВ от ТП-18</v>
      </c>
      <c r="D21" s="271" t="s">
        <v>504</v>
      </c>
      <c r="E21" s="271" t="str">
        <f>D21</f>
        <v>Кабельная линия-0,4 кВ от ТП-18 на ж/массив</v>
      </c>
      <c r="F21" s="271">
        <v>0.4</v>
      </c>
      <c r="G21" s="271">
        <f>F21</f>
        <v>0.4</v>
      </c>
      <c r="H21" s="271">
        <f>F21</f>
        <v>0.4</v>
      </c>
      <c r="I21" s="271">
        <f>G21</f>
        <v>0.4</v>
      </c>
      <c r="J21" s="271">
        <v>1981</v>
      </c>
      <c r="K21" s="271">
        <v>1</v>
      </c>
      <c r="L21" s="271">
        <v>1</v>
      </c>
      <c r="M21" s="271" t="s">
        <v>505</v>
      </c>
      <c r="N21" s="271" t="s">
        <v>499</v>
      </c>
      <c r="O21" s="271" t="s">
        <v>511</v>
      </c>
      <c r="P21" s="271" t="s">
        <v>511</v>
      </c>
      <c r="Q21" s="271">
        <v>0.33</v>
      </c>
      <c r="R21" s="271">
        <v>0.33</v>
      </c>
      <c r="S21" s="271" t="s">
        <v>136</v>
      </c>
      <c r="T21" s="271" t="s">
        <v>136</v>
      </c>
      <c r="U21" s="271" t="s">
        <v>136</v>
      </c>
      <c r="V21" s="271" t="s">
        <v>496</v>
      </c>
      <c r="W21" s="271" t="s">
        <v>496</v>
      </c>
      <c r="X21" s="271" t="s">
        <v>136</v>
      </c>
      <c r="Y21" s="271" t="s">
        <v>136</v>
      </c>
      <c r="Z21" s="271" t="s">
        <v>500</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7"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J_ДВОСТ-240</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(ТП-18)</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5.28</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2023</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J_ДВОСТ-240</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J_ДВОСТ-240</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0,4 кВ" (ТП-18)</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L31" sqref="L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J_ДВОСТ-240</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0,4 кВ" (ТП-18)</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G32" sqref="AG3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J_ДВОСТ-240</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(ТП-18)</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5.2763999999999998</v>
      </c>
      <c r="D20" s="137" t="s">
        <v>244</v>
      </c>
      <c r="E20" s="137">
        <f>C20</f>
        <v>5.2763999999999998</v>
      </c>
      <c r="F20" s="137">
        <f t="shared" ref="F20" si="0">F23</f>
        <v>5.2763999999999998</v>
      </c>
      <c r="G20" s="137">
        <f t="shared" ref="G20:AA20" si="1">SUM(G21:G25)</f>
        <v>0</v>
      </c>
      <c r="H20" s="137">
        <f t="shared" ref="H20:K20" si="2">SUM(H21:H25)</f>
        <v>0</v>
      </c>
      <c r="I20" s="137">
        <f t="shared" si="2"/>
        <v>0</v>
      </c>
      <c r="J20" s="137">
        <f t="shared" si="2"/>
        <v>0</v>
      </c>
      <c r="K20" s="137">
        <f t="shared" si="2"/>
        <v>0</v>
      </c>
      <c r="L20" s="137">
        <f t="shared" ref="L20:O20" si="3">SUM(L21:L25)</f>
        <v>0.73319999999999996</v>
      </c>
      <c r="M20" s="137">
        <f t="shared" si="3"/>
        <v>0</v>
      </c>
      <c r="N20" s="137">
        <f t="shared" si="3"/>
        <v>0</v>
      </c>
      <c r="O20" s="137">
        <f t="shared" si="3"/>
        <v>0</v>
      </c>
      <c r="P20" s="137">
        <f t="shared" si="1"/>
        <v>0</v>
      </c>
      <c r="Q20" s="137">
        <f t="shared" si="1"/>
        <v>0</v>
      </c>
      <c r="R20" s="137">
        <f t="shared" si="1"/>
        <v>0</v>
      </c>
      <c r="S20" s="137">
        <f t="shared" si="1"/>
        <v>0</v>
      </c>
      <c r="T20" s="137">
        <f>SUM(T21:T25)</f>
        <v>4.5431999999999997</v>
      </c>
      <c r="U20" s="137">
        <f t="shared" ref="U20:W20" si="4">SUM(U21:U25)</f>
        <v>0</v>
      </c>
      <c r="V20" s="137">
        <f t="shared" si="4"/>
        <v>0</v>
      </c>
      <c r="W20" s="137">
        <f t="shared" si="4"/>
        <v>0</v>
      </c>
      <c r="X20" s="137">
        <f t="shared" si="1"/>
        <v>0</v>
      </c>
      <c r="Y20" s="137">
        <f t="shared" si="1"/>
        <v>0</v>
      </c>
      <c r="Z20" s="137">
        <f t="shared" si="1"/>
        <v>0</v>
      </c>
      <c r="AA20" s="137">
        <f t="shared" si="1"/>
        <v>0</v>
      </c>
      <c r="AB20" s="137">
        <f>H20+L20+P20+T20+X20</f>
        <v>5.2763999999999998</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f>C20</f>
        <v>5.2763999999999998</v>
      </c>
      <c r="G23" s="137">
        <v>0</v>
      </c>
      <c r="H23" s="136">
        <f>H26*1.18</f>
        <v>0</v>
      </c>
      <c r="I23" s="137" t="s">
        <v>244</v>
      </c>
      <c r="J23" s="137" t="s">
        <v>244</v>
      </c>
      <c r="K23" s="137" t="s">
        <v>244</v>
      </c>
      <c r="L23" s="136">
        <v>0.73319999999999996</v>
      </c>
      <c r="M23" s="137" t="s">
        <v>244</v>
      </c>
      <c r="N23" s="137" t="s">
        <v>244</v>
      </c>
      <c r="O23" s="137" t="s">
        <v>244</v>
      </c>
      <c r="P23" s="136">
        <f>P26*1.18</f>
        <v>0</v>
      </c>
      <c r="Q23" s="137" t="s">
        <v>244</v>
      </c>
      <c r="R23" s="137" t="s">
        <v>244</v>
      </c>
      <c r="S23" s="137" t="s">
        <v>244</v>
      </c>
      <c r="T23" s="136">
        <v>4.5431999999999997</v>
      </c>
      <c r="U23" s="137" t="s">
        <v>244</v>
      </c>
      <c r="V23" s="137" t="s">
        <v>244</v>
      </c>
      <c r="W23" s="137" t="s">
        <v>244</v>
      </c>
      <c r="X23" s="136">
        <f>X26*1.18</f>
        <v>0</v>
      </c>
      <c r="Y23" s="137" t="s">
        <v>244</v>
      </c>
      <c r="Z23" s="137" t="s">
        <v>244</v>
      </c>
      <c r="AA23" s="137" t="s">
        <v>244</v>
      </c>
      <c r="AB23" s="137">
        <f>H23+L23+P23++T23+X23</f>
        <v>5.2763999999999998</v>
      </c>
      <c r="AC23" s="137" t="s">
        <v>244</v>
      </c>
    </row>
    <row r="24" spans="1:29" ht="16.5">
      <c r="A24" s="132" t="s">
        <v>264</v>
      </c>
      <c r="B24" s="133" t="s">
        <v>265</v>
      </c>
      <c r="C24" s="137">
        <v>0</v>
      </c>
      <c r="D24" s="137" t="s">
        <v>244</v>
      </c>
      <c r="E24" s="137">
        <v>0</v>
      </c>
      <c r="F24" s="137">
        <f t="shared" ref="F24:F60" si="5">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4.5431999999999997</v>
      </c>
      <c r="D25" s="137" t="s">
        <v>244</v>
      </c>
      <c r="E25" s="137">
        <f>C25</f>
        <v>4.5431999999999997</v>
      </c>
      <c r="F25" s="137">
        <f>C25</f>
        <v>4.5431999999999997</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4.3970000000000002</v>
      </c>
      <c r="D26" s="137" t="s">
        <v>244</v>
      </c>
      <c r="E26" s="137">
        <f t="shared" ref="E26:F26" si="6">E27+E28</f>
        <v>4.3970000000000002</v>
      </c>
      <c r="F26" s="137">
        <f t="shared" si="6"/>
        <v>4.3970000000000002</v>
      </c>
      <c r="G26" s="137">
        <f t="shared" ref="G26:AA26" si="7">SUM(G27:G30)</f>
        <v>0</v>
      </c>
      <c r="H26" s="137">
        <f>SUM(H27:H30)</f>
        <v>0</v>
      </c>
      <c r="I26" s="137">
        <f t="shared" ref="I26:K26" si="8">SUM(I27:I30)</f>
        <v>0</v>
      </c>
      <c r="J26" s="137">
        <f t="shared" si="8"/>
        <v>0</v>
      </c>
      <c r="K26" s="137">
        <f t="shared" si="8"/>
        <v>0</v>
      </c>
      <c r="L26" s="137">
        <f t="shared" ref="L26:O26" si="9">SUM(L27:L30)</f>
        <v>0</v>
      </c>
      <c r="M26" s="137">
        <f t="shared" si="9"/>
        <v>0</v>
      </c>
      <c r="N26" s="137">
        <f t="shared" si="9"/>
        <v>0</v>
      </c>
      <c r="O26" s="137">
        <f t="shared" si="9"/>
        <v>0</v>
      </c>
      <c r="P26" s="137">
        <f>SUM(P27:P30)</f>
        <v>0</v>
      </c>
      <c r="Q26" s="137">
        <f t="shared" si="7"/>
        <v>0</v>
      </c>
      <c r="R26" s="137">
        <f t="shared" si="7"/>
        <v>0</v>
      </c>
      <c r="S26" s="137">
        <f t="shared" si="7"/>
        <v>0</v>
      </c>
      <c r="T26" s="137">
        <f t="shared" ref="T26:W26" si="10">SUM(T27:T30)</f>
        <v>0</v>
      </c>
      <c r="U26" s="137">
        <f t="shared" si="10"/>
        <v>0</v>
      </c>
      <c r="V26" s="137">
        <f t="shared" si="10"/>
        <v>0</v>
      </c>
      <c r="W26" s="137">
        <f t="shared" si="10"/>
        <v>0</v>
      </c>
      <c r="X26" s="137">
        <f>SUM(X27:X30)</f>
        <v>0</v>
      </c>
      <c r="Y26" s="137">
        <f t="shared" si="7"/>
        <v>0</v>
      </c>
      <c r="Z26" s="137">
        <f t="shared" si="7"/>
        <v>0</v>
      </c>
      <c r="AA26" s="137">
        <f t="shared" si="7"/>
        <v>0</v>
      </c>
      <c r="AB26" s="137" t="e">
        <f>AB27+AB28</f>
        <v>#VALUE!</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3.786</v>
      </c>
      <c r="D28" s="137" t="s">
        <v>244</v>
      </c>
      <c r="E28" s="137">
        <f>C28</f>
        <v>3.786</v>
      </c>
      <c r="F28" s="137">
        <f>C28</f>
        <v>3.786</v>
      </c>
      <c r="G28" s="137">
        <v>0</v>
      </c>
      <c r="H28" s="136">
        <v>0</v>
      </c>
      <c r="I28" s="137" t="s">
        <v>244</v>
      </c>
      <c r="J28" s="137" t="s">
        <v>244</v>
      </c>
      <c r="K28" s="137" t="s">
        <v>244</v>
      </c>
      <c r="L28" s="136">
        <v>0</v>
      </c>
      <c r="M28" s="137" t="s">
        <v>244</v>
      </c>
      <c r="N28" s="137" t="s">
        <v>244</v>
      </c>
      <c r="O28" s="137" t="s">
        <v>244</v>
      </c>
      <c r="P28" s="136">
        <v>0</v>
      </c>
      <c r="Q28" s="137" t="s">
        <v>244</v>
      </c>
      <c r="R28" s="137" t="s">
        <v>244</v>
      </c>
      <c r="S28" s="137" t="s">
        <v>244</v>
      </c>
      <c r="T28" s="136" t="str">
        <f>K28</f>
        <v>нд</v>
      </c>
      <c r="U28" s="137" t="s">
        <v>244</v>
      </c>
      <c r="V28" s="137" t="s">
        <v>244</v>
      </c>
      <c r="W28" s="137" t="s">
        <v>244</v>
      </c>
      <c r="X28" s="136">
        <v>0</v>
      </c>
      <c r="Y28" s="137" t="s">
        <v>244</v>
      </c>
      <c r="Z28" s="137" t="s">
        <v>244</v>
      </c>
      <c r="AA28" s="137" t="s">
        <v>244</v>
      </c>
      <c r="AB28" s="137" t="e">
        <f>H28+L28+P28+T28+X28</f>
        <v>#VALUE!</v>
      </c>
      <c r="AC28" s="137" t="s">
        <v>244</v>
      </c>
    </row>
    <row r="29" spans="1:29" ht="16.5">
      <c r="A29" s="130" t="s">
        <v>273</v>
      </c>
      <c r="B29" s="133" t="s">
        <v>274</v>
      </c>
      <c r="C29" s="137">
        <v>0</v>
      </c>
      <c r="D29" s="137" t="s">
        <v>244</v>
      </c>
      <c r="E29" s="137">
        <v>0</v>
      </c>
      <c r="F29" s="137">
        <f t="shared" si="5"/>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5"/>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11">SUM(G32:G38)</f>
        <v>0</v>
      </c>
      <c r="H31" s="136">
        <f t="shared" ref="H31:K31" si="12">SUM(H32:H38)</f>
        <v>0</v>
      </c>
      <c r="I31" s="136">
        <f t="shared" si="12"/>
        <v>0</v>
      </c>
      <c r="J31" s="136">
        <f t="shared" si="12"/>
        <v>0</v>
      </c>
      <c r="K31" s="136">
        <f t="shared" si="12"/>
        <v>0</v>
      </c>
      <c r="L31" s="136">
        <f t="shared" ref="L31:O31" si="13">SUM(L32:L38)</f>
        <v>0</v>
      </c>
      <c r="M31" s="136">
        <f t="shared" si="13"/>
        <v>0</v>
      </c>
      <c r="N31" s="136">
        <f t="shared" si="13"/>
        <v>0</v>
      </c>
      <c r="O31" s="136">
        <f t="shared" si="13"/>
        <v>0</v>
      </c>
      <c r="P31" s="136">
        <f t="shared" si="11"/>
        <v>0</v>
      </c>
      <c r="Q31" s="136">
        <f t="shared" si="11"/>
        <v>0</v>
      </c>
      <c r="R31" s="136">
        <f t="shared" si="11"/>
        <v>0</v>
      </c>
      <c r="S31" s="136">
        <f t="shared" si="11"/>
        <v>0</v>
      </c>
      <c r="T31" s="136">
        <v>0</v>
      </c>
      <c r="U31" s="136">
        <f t="shared" ref="U31:W31" si="14">SUM(U32:U38)</f>
        <v>0</v>
      </c>
      <c r="V31" s="136">
        <f t="shared" si="14"/>
        <v>0</v>
      </c>
      <c r="W31" s="136">
        <f t="shared" si="14"/>
        <v>0</v>
      </c>
      <c r="X31" s="136">
        <f t="shared" si="11"/>
        <v>0</v>
      </c>
      <c r="Y31" s="136">
        <f t="shared" si="11"/>
        <v>0</v>
      </c>
      <c r="Z31" s="136">
        <f t="shared" si="11"/>
        <v>0</v>
      </c>
      <c r="AA31" s="136">
        <f t="shared" si="11"/>
        <v>0</v>
      </c>
      <c r="AB31" s="137">
        <v>0</v>
      </c>
      <c r="AC31" s="137" t="s">
        <v>244</v>
      </c>
    </row>
    <row r="32" spans="1:29" ht="16.5">
      <c r="A32" s="132" t="s">
        <v>278</v>
      </c>
      <c r="B32" s="135" t="s">
        <v>279</v>
      </c>
      <c r="C32" s="137">
        <v>0</v>
      </c>
      <c r="D32" s="137" t="s">
        <v>244</v>
      </c>
      <c r="E32" s="137">
        <v>0</v>
      </c>
      <c r="F32" s="137">
        <f t="shared" si="5"/>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5"/>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5"/>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5"/>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0.33</v>
      </c>
      <c r="D37" s="137" t="s">
        <v>244</v>
      </c>
      <c r="E37" s="137">
        <v>0.33</v>
      </c>
      <c r="F37" s="137">
        <v>0.33</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7">
        <v>0.33</v>
      </c>
      <c r="U37" s="137" t="s">
        <v>244</v>
      </c>
      <c r="V37" s="137" t="s">
        <v>244</v>
      </c>
      <c r="W37" s="137" t="s">
        <v>244</v>
      </c>
      <c r="X37" s="136">
        <v>0</v>
      </c>
      <c r="Y37" s="137" t="s">
        <v>244</v>
      </c>
      <c r="Z37" s="137" t="s">
        <v>244</v>
      </c>
      <c r="AA37" s="137" t="s">
        <v>244</v>
      </c>
      <c r="AB37" s="137">
        <v>0.33</v>
      </c>
      <c r="AC37" s="137" t="s">
        <v>244</v>
      </c>
    </row>
    <row r="38" spans="1:30" ht="16.5">
      <c r="A38" s="132" t="s">
        <v>290</v>
      </c>
      <c r="B38" s="135" t="s">
        <v>509</v>
      </c>
      <c r="C38" s="137">
        <v>0</v>
      </c>
      <c r="D38" s="137" t="s">
        <v>244</v>
      </c>
      <c r="E38" s="137">
        <v>0</v>
      </c>
      <c r="F38" s="137">
        <f t="shared" si="5"/>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15">SUM(G40:G46)</f>
        <v>0</v>
      </c>
      <c r="H39" s="137">
        <f t="shared" ref="H39:K39" si="16">SUM(H40:H46)</f>
        <v>0</v>
      </c>
      <c r="I39" s="137">
        <f t="shared" si="16"/>
        <v>0</v>
      </c>
      <c r="J39" s="137">
        <f t="shared" si="16"/>
        <v>0</v>
      </c>
      <c r="K39" s="137">
        <f t="shared" si="16"/>
        <v>0</v>
      </c>
      <c r="L39" s="137">
        <f t="shared" ref="L39:O39" si="17">SUM(L40:L46)</f>
        <v>0</v>
      </c>
      <c r="M39" s="137">
        <f t="shared" si="17"/>
        <v>0</v>
      </c>
      <c r="N39" s="137">
        <f t="shared" si="17"/>
        <v>0</v>
      </c>
      <c r="O39" s="137">
        <f t="shared" si="17"/>
        <v>0</v>
      </c>
      <c r="P39" s="137">
        <f t="shared" si="15"/>
        <v>0</v>
      </c>
      <c r="Q39" s="137">
        <f t="shared" si="15"/>
        <v>0</v>
      </c>
      <c r="R39" s="137">
        <f t="shared" si="15"/>
        <v>0</v>
      </c>
      <c r="S39" s="137">
        <f t="shared" si="15"/>
        <v>0</v>
      </c>
      <c r="T39" s="137">
        <v>0</v>
      </c>
      <c r="U39" s="137">
        <f t="shared" ref="U39:W39" si="18">SUM(U40:U46)</f>
        <v>0</v>
      </c>
      <c r="V39" s="137">
        <f t="shared" si="18"/>
        <v>0</v>
      </c>
      <c r="W39" s="137">
        <f t="shared" si="18"/>
        <v>0</v>
      </c>
      <c r="X39" s="137">
        <f t="shared" si="15"/>
        <v>0</v>
      </c>
      <c r="Y39" s="137">
        <f t="shared" si="15"/>
        <v>0</v>
      </c>
      <c r="Z39" s="137">
        <f t="shared" si="15"/>
        <v>0</v>
      </c>
      <c r="AA39" s="137">
        <f t="shared" si="15"/>
        <v>0</v>
      </c>
      <c r="AB39" s="137">
        <v>0</v>
      </c>
      <c r="AC39" s="137" t="s">
        <v>244</v>
      </c>
    </row>
    <row r="40" spans="1:30" ht="16.5">
      <c r="A40" s="132" t="s">
        <v>292</v>
      </c>
      <c r="B40" s="133" t="s">
        <v>293</v>
      </c>
      <c r="C40" s="137">
        <v>0</v>
      </c>
      <c r="D40" s="137" t="s">
        <v>244</v>
      </c>
      <c r="E40" s="137">
        <v>0</v>
      </c>
      <c r="F40" s="137">
        <f t="shared" si="5"/>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5"/>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5"/>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5"/>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0.33</v>
      </c>
      <c r="D45" s="137" t="s">
        <v>244</v>
      </c>
      <c r="E45" s="137">
        <v>0.33</v>
      </c>
      <c r="F45" s="137">
        <v>0.33</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7">
        <v>0.33</v>
      </c>
      <c r="U45" s="137" t="s">
        <v>244</v>
      </c>
      <c r="V45" s="137" t="s">
        <v>244</v>
      </c>
      <c r="W45" s="137" t="s">
        <v>244</v>
      </c>
      <c r="X45" s="136">
        <v>0</v>
      </c>
      <c r="Y45" s="137" t="s">
        <v>244</v>
      </c>
      <c r="Z45" s="137" t="s">
        <v>244</v>
      </c>
      <c r="AA45" s="137" t="s">
        <v>244</v>
      </c>
      <c r="AB45" s="137">
        <v>0.33</v>
      </c>
      <c r="AC45" s="137" t="s">
        <v>244</v>
      </c>
    </row>
    <row r="46" spans="1:30" ht="16.5">
      <c r="A46" s="132" t="s">
        <v>299</v>
      </c>
      <c r="B46" s="135" t="s">
        <v>509</v>
      </c>
      <c r="C46" s="137">
        <v>0</v>
      </c>
      <c r="D46" s="137" t="s">
        <v>244</v>
      </c>
      <c r="E46" s="137">
        <v>0</v>
      </c>
      <c r="F46" s="137">
        <f t="shared" si="5"/>
        <v>0</v>
      </c>
      <c r="G46" s="137">
        <v>0</v>
      </c>
      <c r="H46" s="136">
        <f>H28</f>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19">SUM(G48:G53)</f>
        <v>0</v>
      </c>
      <c r="H47" s="137">
        <f t="shared" ref="H47:K47" si="20">SUM(H48:H53)</f>
        <v>0</v>
      </c>
      <c r="I47" s="137">
        <f t="shared" si="20"/>
        <v>0</v>
      </c>
      <c r="J47" s="137">
        <f t="shared" si="20"/>
        <v>0</v>
      </c>
      <c r="K47" s="137">
        <f t="shared" si="20"/>
        <v>0</v>
      </c>
      <c r="L47" s="137">
        <v>0</v>
      </c>
      <c r="M47" s="137">
        <f t="shared" ref="M47:O47" si="21">SUM(M48:M53)</f>
        <v>0</v>
      </c>
      <c r="N47" s="137">
        <f t="shared" si="21"/>
        <v>0</v>
      </c>
      <c r="O47" s="137">
        <f t="shared" si="21"/>
        <v>0</v>
      </c>
      <c r="P47" s="137">
        <f t="shared" si="19"/>
        <v>0</v>
      </c>
      <c r="Q47" s="137">
        <f t="shared" si="19"/>
        <v>0</v>
      </c>
      <c r="R47" s="137">
        <f t="shared" si="19"/>
        <v>0</v>
      </c>
      <c r="S47" s="137">
        <f t="shared" si="19"/>
        <v>0</v>
      </c>
      <c r="T47" s="137">
        <v>0</v>
      </c>
      <c r="U47" s="137">
        <f t="shared" ref="U47:W47" si="22">SUM(U48:U53)</f>
        <v>0</v>
      </c>
      <c r="V47" s="137">
        <f t="shared" si="22"/>
        <v>0</v>
      </c>
      <c r="W47" s="137">
        <f t="shared" si="22"/>
        <v>0</v>
      </c>
      <c r="X47" s="137">
        <f t="shared" si="19"/>
        <v>0</v>
      </c>
      <c r="Y47" s="137">
        <f t="shared" si="19"/>
        <v>0</v>
      </c>
      <c r="Z47" s="137">
        <f t="shared" si="19"/>
        <v>0</v>
      </c>
      <c r="AA47" s="137">
        <f t="shared" si="19"/>
        <v>0</v>
      </c>
      <c r="AB47" s="137">
        <v>0</v>
      </c>
      <c r="AC47" s="137" t="s">
        <v>244</v>
      </c>
    </row>
    <row r="48" spans="1:30" ht="16.5">
      <c r="A48" s="132" t="s">
        <v>301</v>
      </c>
      <c r="B48" s="133" t="s">
        <v>302</v>
      </c>
      <c r="C48" s="137">
        <f>C26</f>
        <v>4.3970000000000002</v>
      </c>
      <c r="D48" s="137" t="s">
        <v>244</v>
      </c>
      <c r="E48" s="137">
        <f>C48</f>
        <v>4.3970000000000002</v>
      </c>
      <c r="F48" s="137">
        <f>C48</f>
        <v>4.3970000000000002</v>
      </c>
      <c r="G48" s="137">
        <v>0</v>
      </c>
      <c r="H48" s="136">
        <f>H28</f>
        <v>0</v>
      </c>
      <c r="I48" s="137" t="s">
        <v>244</v>
      </c>
      <c r="J48" s="137" t="s">
        <v>244</v>
      </c>
      <c r="K48" s="137" t="s">
        <v>244</v>
      </c>
      <c r="L48" s="136">
        <f>L27</f>
        <v>0</v>
      </c>
      <c r="M48" s="137" t="s">
        <v>244</v>
      </c>
      <c r="N48" s="137" t="s">
        <v>244</v>
      </c>
      <c r="O48" s="137" t="s">
        <v>244</v>
      </c>
      <c r="P48" s="136">
        <f>P28</f>
        <v>0</v>
      </c>
      <c r="Q48" s="137" t="s">
        <v>244</v>
      </c>
      <c r="R48" s="137" t="s">
        <v>244</v>
      </c>
      <c r="S48" s="137" t="s">
        <v>244</v>
      </c>
      <c r="T48" s="136" t="str">
        <f>T28</f>
        <v>нд</v>
      </c>
      <c r="U48" s="137" t="s">
        <v>244</v>
      </c>
      <c r="V48" s="137" t="s">
        <v>244</v>
      </c>
      <c r="W48" s="137" t="s">
        <v>244</v>
      </c>
      <c r="X48" s="136">
        <f>X39</f>
        <v>0</v>
      </c>
      <c r="Y48" s="137" t="s">
        <v>244</v>
      </c>
      <c r="Z48" s="137" t="s">
        <v>244</v>
      </c>
      <c r="AA48" s="137" t="s">
        <v>244</v>
      </c>
      <c r="AB48" s="137">
        <v>4.3970000000000002</v>
      </c>
      <c r="AC48" s="137" t="s">
        <v>244</v>
      </c>
      <c r="AD48" s="253"/>
    </row>
    <row r="49" spans="1:29" ht="16.5">
      <c r="A49" s="132" t="s">
        <v>303</v>
      </c>
      <c r="B49" s="133" t="s">
        <v>304</v>
      </c>
      <c r="C49" s="137">
        <v>0</v>
      </c>
      <c r="D49" s="137" t="s">
        <v>244</v>
      </c>
      <c r="E49" s="137">
        <v>0</v>
      </c>
      <c r="F49" s="137">
        <f t="shared" si="5"/>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5"/>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0.33</v>
      </c>
      <c r="D52" s="137" t="s">
        <v>244</v>
      </c>
      <c r="E52" s="137">
        <v>0.33</v>
      </c>
      <c r="F52" s="137">
        <v>0.33</v>
      </c>
      <c r="G52" s="137">
        <v>0</v>
      </c>
      <c r="H52" s="136">
        <v>0</v>
      </c>
      <c r="I52" s="137" t="s">
        <v>244</v>
      </c>
      <c r="J52" s="137" t="s">
        <v>244</v>
      </c>
      <c r="K52" s="137" t="s">
        <v>244</v>
      </c>
      <c r="L52" s="136">
        <v>0</v>
      </c>
      <c r="M52" s="137" t="s">
        <v>244</v>
      </c>
      <c r="N52" s="137" t="s">
        <v>244</v>
      </c>
      <c r="O52" s="137" t="s">
        <v>244</v>
      </c>
      <c r="P52" s="136">
        <v>0</v>
      </c>
      <c r="Q52" s="137" t="s">
        <v>244</v>
      </c>
      <c r="R52" s="137" t="s">
        <v>244</v>
      </c>
      <c r="S52" s="137" t="s">
        <v>244</v>
      </c>
      <c r="T52" s="137">
        <v>0.33</v>
      </c>
      <c r="U52" s="137" t="s">
        <v>244</v>
      </c>
      <c r="V52" s="137" t="s">
        <v>244</v>
      </c>
      <c r="W52" s="137" t="s">
        <v>244</v>
      </c>
      <c r="X52" s="136">
        <v>0</v>
      </c>
      <c r="Y52" s="137" t="s">
        <v>244</v>
      </c>
      <c r="Z52" s="137" t="s">
        <v>244</v>
      </c>
      <c r="AA52" s="137" t="s">
        <v>244</v>
      </c>
      <c r="AB52" s="137">
        <v>0.33</v>
      </c>
      <c r="AC52" s="137" t="s">
        <v>244</v>
      </c>
    </row>
    <row r="53" spans="1:29" ht="16.5">
      <c r="A53" s="132" t="s">
        <v>311</v>
      </c>
      <c r="B53" s="135" t="s">
        <v>510</v>
      </c>
      <c r="C53" s="137">
        <v>0</v>
      </c>
      <c r="D53" s="137" t="s">
        <v>244</v>
      </c>
      <c r="E53" s="137">
        <v>0</v>
      </c>
      <c r="F53" s="137">
        <f t="shared" si="5"/>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5"/>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23">SUM(G56:G60)</f>
        <v>0</v>
      </c>
      <c r="H55" s="136">
        <f t="shared" ref="H55:K55" si="24">SUM(H56:H60)</f>
        <v>0</v>
      </c>
      <c r="I55" s="136">
        <f t="shared" si="24"/>
        <v>0</v>
      </c>
      <c r="J55" s="136">
        <f t="shared" si="24"/>
        <v>0</v>
      </c>
      <c r="K55" s="136">
        <f t="shared" si="24"/>
        <v>0</v>
      </c>
      <c r="L55" s="136">
        <f t="shared" ref="L55:O55" si="25">SUM(L56:L60)</f>
        <v>0</v>
      </c>
      <c r="M55" s="136">
        <f t="shared" si="25"/>
        <v>0</v>
      </c>
      <c r="N55" s="136">
        <f t="shared" si="25"/>
        <v>0</v>
      </c>
      <c r="O55" s="136">
        <f t="shared" si="25"/>
        <v>0</v>
      </c>
      <c r="P55" s="136">
        <f t="shared" si="23"/>
        <v>0</v>
      </c>
      <c r="Q55" s="136">
        <f t="shared" si="23"/>
        <v>0</v>
      </c>
      <c r="R55" s="136">
        <f t="shared" si="23"/>
        <v>0</v>
      </c>
      <c r="S55" s="136">
        <f t="shared" si="23"/>
        <v>0</v>
      </c>
      <c r="T55" s="136">
        <v>0</v>
      </c>
      <c r="U55" s="136">
        <f t="shared" ref="U55:W55" si="26">SUM(U56:U60)</f>
        <v>0</v>
      </c>
      <c r="V55" s="136">
        <f t="shared" si="26"/>
        <v>0</v>
      </c>
      <c r="W55" s="136">
        <f t="shared" si="26"/>
        <v>0</v>
      </c>
      <c r="X55" s="136">
        <f t="shared" si="23"/>
        <v>0</v>
      </c>
      <c r="Y55" s="136">
        <f t="shared" si="23"/>
        <v>0</v>
      </c>
      <c r="Z55" s="136">
        <f t="shared" si="23"/>
        <v>0</v>
      </c>
      <c r="AA55" s="136">
        <f t="shared" si="23"/>
        <v>0</v>
      </c>
      <c r="AB55" s="137">
        <v>0</v>
      </c>
      <c r="AC55" s="137" t="s">
        <v>244</v>
      </c>
    </row>
    <row r="56" spans="1:29" ht="16.5">
      <c r="A56" s="132" t="s">
        <v>314</v>
      </c>
      <c r="B56" s="139" t="s">
        <v>293</v>
      </c>
      <c r="C56" s="137">
        <v>0</v>
      </c>
      <c r="D56" s="137" t="s">
        <v>244</v>
      </c>
      <c r="E56" s="137">
        <v>0</v>
      </c>
      <c r="F56" s="137">
        <f t="shared" si="5"/>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5"/>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0.33</v>
      </c>
      <c r="D59" s="137" t="s">
        <v>244</v>
      </c>
      <c r="E59" s="137">
        <v>0.33</v>
      </c>
      <c r="F59" s="137">
        <v>0.33</v>
      </c>
      <c r="G59" s="137">
        <v>0</v>
      </c>
      <c r="H59" s="136">
        <v>0</v>
      </c>
      <c r="I59" s="137" t="s">
        <v>244</v>
      </c>
      <c r="J59" s="137" t="s">
        <v>244</v>
      </c>
      <c r="K59" s="137" t="s">
        <v>244</v>
      </c>
      <c r="L59" s="136">
        <v>0</v>
      </c>
      <c r="M59" s="137" t="s">
        <v>244</v>
      </c>
      <c r="N59" s="137" t="s">
        <v>244</v>
      </c>
      <c r="O59" s="137" t="s">
        <v>244</v>
      </c>
      <c r="P59" s="136">
        <v>0</v>
      </c>
      <c r="Q59" s="137" t="s">
        <v>244</v>
      </c>
      <c r="R59" s="137" t="s">
        <v>244</v>
      </c>
      <c r="S59" s="137" t="s">
        <v>244</v>
      </c>
      <c r="T59" s="137">
        <v>0.33</v>
      </c>
      <c r="U59" s="137" t="s">
        <v>244</v>
      </c>
      <c r="V59" s="137" t="s">
        <v>244</v>
      </c>
      <c r="W59" s="137" t="s">
        <v>244</v>
      </c>
      <c r="X59" s="136">
        <v>0</v>
      </c>
      <c r="Y59" s="137" t="s">
        <v>244</v>
      </c>
      <c r="Z59" s="137" t="s">
        <v>244</v>
      </c>
      <c r="AA59" s="137" t="s">
        <v>244</v>
      </c>
      <c r="AB59" s="137">
        <v>0.33</v>
      </c>
      <c r="AC59" s="137" t="s">
        <v>244</v>
      </c>
    </row>
    <row r="60" spans="1:29" ht="16.5">
      <c r="A60" s="132" t="s">
        <v>319</v>
      </c>
      <c r="B60" s="135" t="s">
        <v>510</v>
      </c>
      <c r="C60" s="137">
        <v>0</v>
      </c>
      <c r="D60" s="137" t="s">
        <v>244</v>
      </c>
      <c r="E60" s="137">
        <v>0</v>
      </c>
      <c r="F60" s="137">
        <f t="shared" si="5"/>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36" priority="63" operator="containsText" text="х!">
      <formula>NOT(ISERROR(SEARCH("х!",H18)))</formula>
    </cfRule>
  </conditionalFormatting>
  <conditionalFormatting sqref="Q21:S25 Y21:AA25 Q27:S30 Y27:AA30 Y48:AA54 Y56:AA60 Y32:AA38 Q32:S38 Y40:AA46 G32:G38 G27:G30 G21:G25 G56:G60 G48:G54 G40:G46 C21:F60 AB21:AC60 Q40:S46 C45:G45 Y45:AB45 Q48:S54 C52:G52 Y52:AB52 Q56:S60 C59:G59 Y59:AB59 U21:W25 U27:W30 U32:W38 U40:W46 U48:W54 U56:W60 M21:O25 M27:O30 M32:O38 M40:O46 M48:O54 M56:O60 I21:K25 I27:K30 I32:K38 I40:K46 I48:K54 I56:K60 C20:AC20">
    <cfRule type="containsText" dxfId="135" priority="62" operator="containsText" text="х!">
      <formula>NOT(ISERROR(SEARCH("х!",C20)))</formula>
    </cfRule>
  </conditionalFormatting>
  <conditionalFormatting sqref="Q21:S25 Y21:AA25 Q27:S30 Y27:AA30 Y48:AA54 Y56:AA60 Y32:AA38 Q32:S38 Y40:AA46 G32:G38 G27:G30 G21:G25 G56:G60 G48:G54 G40:G46 C21:F60 AB21:AC60 Q40:S46 C45:G45 Y45:AB45 Q48:S54 C52:G52 Y52:AB52 Q56:S60 C59:G59 Y59:AB59 U21:W25 U27:W30 U32:W38 U40:W46 U48:W54 U56:W60 M21:O25 M27:O30 M32:O38 M40:O46 M48:O54 M56:O60 I21:K25 I27:K30 I32:K38 I40:K46 I48:K54 I56:K60 C20:AC20">
    <cfRule type="containsBlanks" dxfId="134" priority="61">
      <formula>LEN(TRIM(C20))=0</formula>
    </cfRule>
  </conditionalFormatting>
  <conditionalFormatting sqref="P21:P22 X21:X22 T21:T22 L21:L22 H21:H22">
    <cfRule type="containsText" dxfId="133" priority="60" operator="containsText" text="х!">
      <formula>NOT(ISERROR(SEARCH("х!",H21)))</formula>
    </cfRule>
  </conditionalFormatting>
  <conditionalFormatting sqref="P21:P22 X21:X22 T21:T22 L21:L22 H21:H22">
    <cfRule type="containsBlanks" dxfId="132" priority="59">
      <formula>LEN(TRIM(H21))=0</formula>
    </cfRule>
  </conditionalFormatting>
  <conditionalFormatting sqref="X23 P23 T23 L23 H23">
    <cfRule type="containsText" dxfId="131" priority="58" operator="containsText" text="х!">
      <formula>NOT(ISERROR(SEARCH("х!",H23)))</formula>
    </cfRule>
  </conditionalFormatting>
  <conditionalFormatting sqref="X23 P23 T23 L23 H23">
    <cfRule type="containsBlanks" dxfId="130" priority="57">
      <formula>LEN(TRIM(H23))=0</formula>
    </cfRule>
  </conditionalFormatting>
  <conditionalFormatting sqref="X28:X30 P28:P30 T28:T30 L28:L30 H28:H30">
    <cfRule type="containsText" dxfId="129" priority="56" operator="containsText" text="х!">
      <formula>NOT(ISERROR(SEARCH("х!",H28)))</formula>
    </cfRule>
  </conditionalFormatting>
  <conditionalFormatting sqref="X28:X30 P28:P30 T28:T30 L28:L30 H28:H30">
    <cfRule type="containsBlanks" dxfId="128" priority="55">
      <formula>LEN(TRIM(H28))=0</formula>
    </cfRule>
  </conditionalFormatting>
  <conditionalFormatting sqref="D26 AC26 G26:AA26">
    <cfRule type="containsText" dxfId="127" priority="54" operator="containsText" text="х!">
      <formula>NOT(ISERROR(SEARCH("х!",D26)))</formula>
    </cfRule>
  </conditionalFormatting>
  <conditionalFormatting sqref="D26 AC26 G26:AA26">
    <cfRule type="containsBlanks" dxfId="126" priority="53">
      <formula>LEN(TRIM(D26))=0</formula>
    </cfRule>
  </conditionalFormatting>
  <conditionalFormatting sqref="D40:D46 D48 Q27:S30 Q48:S48 Q32:S38 D32:D38 D27:D30 G32:G38 G27:G30 G48 G40:G46 C26:C48 E26:F48 Q40:S46 C45:G45 U27:W30 U48:W48 U32:W38 U40:W46 M27:O30 M48:O48 M32:O38 M40:O46 I27:K30 I48:K48 I32:K38 I40:K46">
    <cfRule type="containsText" dxfId="125" priority="50" operator="containsText" text="х!">
      <formula>NOT(ISERROR(SEARCH("х!",C26)))</formula>
    </cfRule>
  </conditionalFormatting>
  <conditionalFormatting sqref="D40:D46 D48 Q27:S30 Q48:S48 Q32:S38 D32:D38 D27:D30 G32:G38 G27:G30 G48 G40:G46 C26:C48 E26:F48 Q40:S46 C45:G45 U27:W30 U48:W48 U32:W38 U40:W46 M27:O30 M48:O48 M32:O38 M40:O46 I27:K30 I48:K48 I32:K38 I40:K46">
    <cfRule type="containsBlanks" dxfId="124" priority="49">
      <formula>LEN(TRIM(C26))=0</formula>
    </cfRule>
  </conditionalFormatting>
  <conditionalFormatting sqref="X28:X30 P28:P30 T28:T30 L28:L30 H28:H30">
    <cfRule type="containsText" dxfId="123" priority="48" operator="containsText" text="х!">
      <formula>NOT(ISERROR(SEARCH("х!",H28)))</formula>
    </cfRule>
  </conditionalFormatting>
  <conditionalFormatting sqref="X28:X30 P28:P30 T28:T30 L28:L30 H28:H30">
    <cfRule type="containsBlanks" dxfId="122" priority="47">
      <formula>LEN(TRIM(H28))=0</formula>
    </cfRule>
  </conditionalFormatting>
  <conditionalFormatting sqref="D26 G26:X26">
    <cfRule type="containsText" dxfId="121" priority="46" operator="containsText" text="х!">
      <formula>NOT(ISERROR(SEARCH("х!",D26)))</formula>
    </cfRule>
  </conditionalFormatting>
  <conditionalFormatting sqref="D26 G26:X26">
    <cfRule type="containsBlanks" dxfId="120" priority="45">
      <formula>LEN(TRIM(D26))=0</formula>
    </cfRule>
  </conditionalFormatting>
  <conditionalFormatting sqref="L37">
    <cfRule type="containsText" dxfId="119" priority="44" operator="containsText" text="х!">
      <formula>NOT(ISERROR(SEARCH("х!",L37)))</formula>
    </cfRule>
  </conditionalFormatting>
  <conditionalFormatting sqref="L37">
    <cfRule type="containsBlanks" dxfId="118" priority="43">
      <formula>LEN(TRIM(L37))=0</formula>
    </cfRule>
  </conditionalFormatting>
  <conditionalFormatting sqref="L37">
    <cfRule type="containsText" dxfId="117" priority="42" operator="containsText" text="х!">
      <formula>NOT(ISERROR(SEARCH("х!",L37)))</formula>
    </cfRule>
  </conditionalFormatting>
  <conditionalFormatting sqref="L37">
    <cfRule type="containsBlanks" dxfId="116" priority="41">
      <formula>LEN(TRIM(L37))=0</formula>
    </cfRule>
  </conditionalFormatting>
  <conditionalFormatting sqref="AB37">
    <cfRule type="containsText" dxfId="115" priority="40" operator="containsText" text="х!">
      <formula>NOT(ISERROR(SEARCH("х!",AB37)))</formula>
    </cfRule>
  </conditionalFormatting>
  <conditionalFormatting sqref="AB37">
    <cfRule type="containsBlanks" dxfId="114" priority="39">
      <formula>LEN(TRIM(AB37))=0</formula>
    </cfRule>
  </conditionalFormatting>
  <conditionalFormatting sqref="L45">
    <cfRule type="containsText" dxfId="113" priority="38" operator="containsText" text="х!">
      <formula>NOT(ISERROR(SEARCH("х!",L45)))</formula>
    </cfRule>
  </conditionalFormatting>
  <conditionalFormatting sqref="L45">
    <cfRule type="containsBlanks" dxfId="112" priority="37">
      <formula>LEN(TRIM(L45))=0</formula>
    </cfRule>
  </conditionalFormatting>
  <conditionalFormatting sqref="L45">
    <cfRule type="containsText" dxfId="111" priority="36" operator="containsText" text="х!">
      <formula>NOT(ISERROR(SEARCH("х!",L45)))</formula>
    </cfRule>
  </conditionalFormatting>
  <conditionalFormatting sqref="L45">
    <cfRule type="containsBlanks" dxfId="110" priority="35">
      <formula>LEN(TRIM(L45))=0</formula>
    </cfRule>
  </conditionalFormatting>
  <conditionalFormatting sqref="AB45">
    <cfRule type="containsText" dxfId="109" priority="34" operator="containsText" text="х!">
      <formula>NOT(ISERROR(SEARCH("х!",AB45)))</formula>
    </cfRule>
  </conditionalFormatting>
  <conditionalFormatting sqref="AB45">
    <cfRule type="containsBlanks" dxfId="108" priority="33">
      <formula>LEN(TRIM(AB45))=0</formula>
    </cfRule>
  </conditionalFormatting>
  <conditionalFormatting sqref="Q52:S52 C52:G52 U52:W52 M52:O52 I52:K52">
    <cfRule type="containsText" dxfId="107" priority="32" operator="containsText" text="х!">
      <formula>NOT(ISERROR(SEARCH("х!",C52)))</formula>
    </cfRule>
  </conditionalFormatting>
  <conditionalFormatting sqref="Q52:S52 C52:G52 U52:W52 M52:O52 I52:K52">
    <cfRule type="containsBlanks" dxfId="106" priority="31">
      <formula>LEN(TRIM(C52))=0</formula>
    </cfRule>
  </conditionalFormatting>
  <conditionalFormatting sqref="L52">
    <cfRule type="containsText" dxfId="105" priority="30" operator="containsText" text="х!">
      <formula>NOT(ISERROR(SEARCH("х!",L52)))</formula>
    </cfRule>
  </conditionalFormatting>
  <conditionalFormatting sqref="L52">
    <cfRule type="containsBlanks" dxfId="104" priority="29">
      <formula>LEN(TRIM(L52))=0</formula>
    </cfRule>
  </conditionalFormatting>
  <conditionalFormatting sqref="L52">
    <cfRule type="containsText" dxfId="103" priority="28" operator="containsText" text="х!">
      <formula>NOT(ISERROR(SEARCH("х!",L52)))</formula>
    </cfRule>
  </conditionalFormatting>
  <conditionalFormatting sqref="L52">
    <cfRule type="containsBlanks" dxfId="102" priority="27">
      <formula>LEN(TRIM(L52))=0</formula>
    </cfRule>
  </conditionalFormatting>
  <conditionalFormatting sqref="AB52">
    <cfRule type="containsText" dxfId="101" priority="26" operator="containsText" text="х!">
      <formula>NOT(ISERROR(SEARCH("х!",AB52)))</formula>
    </cfRule>
  </conditionalFormatting>
  <conditionalFormatting sqref="AB52">
    <cfRule type="containsBlanks" dxfId="100" priority="25">
      <formula>LEN(TRIM(AB52))=0</formula>
    </cfRule>
  </conditionalFormatting>
  <conditionalFormatting sqref="Q59:S59 C59:G59 U59:W59 M59:O59 I59:K59">
    <cfRule type="containsText" dxfId="99" priority="24" operator="containsText" text="х!">
      <formula>NOT(ISERROR(SEARCH("х!",C59)))</formula>
    </cfRule>
  </conditionalFormatting>
  <conditionalFormatting sqref="Q59:S59 C59:G59 U59:W59 M59:O59 I59:K59">
    <cfRule type="containsBlanks" dxfId="98" priority="23">
      <formula>LEN(TRIM(C59))=0</formula>
    </cfRule>
  </conditionalFormatting>
  <conditionalFormatting sqref="L59">
    <cfRule type="containsText" dxfId="97" priority="22" operator="containsText" text="х!">
      <formula>NOT(ISERROR(SEARCH("х!",L59)))</formula>
    </cfRule>
  </conditionalFormatting>
  <conditionalFormatting sqref="L59">
    <cfRule type="containsBlanks" dxfId="96" priority="21">
      <formula>LEN(TRIM(L59))=0</formula>
    </cfRule>
  </conditionalFormatting>
  <conditionalFormatting sqref="L59">
    <cfRule type="containsText" dxfId="95" priority="20" operator="containsText" text="х!">
      <formula>NOT(ISERROR(SEARCH("х!",L59)))</formula>
    </cfRule>
  </conditionalFormatting>
  <conditionalFormatting sqref="L59">
    <cfRule type="containsBlanks" dxfId="94" priority="19">
      <formula>LEN(TRIM(L59))=0</formula>
    </cfRule>
  </conditionalFormatting>
  <conditionalFormatting sqref="AB59">
    <cfRule type="containsText" dxfId="93" priority="18" operator="containsText" text="х!">
      <formula>NOT(ISERROR(SEARCH("х!",AB59)))</formula>
    </cfRule>
  </conditionalFormatting>
  <conditionalFormatting sqref="AB59">
    <cfRule type="containsBlanks" dxfId="92" priority="17">
      <formula>LEN(TRIM(AB59))=0</formula>
    </cfRule>
  </conditionalFormatting>
  <conditionalFormatting sqref="T37">
    <cfRule type="containsText" dxfId="75" priority="16" operator="containsText" text="х!">
      <formula>NOT(ISERROR(SEARCH("х!",T37)))</formula>
    </cfRule>
  </conditionalFormatting>
  <conditionalFormatting sqref="T37">
    <cfRule type="containsBlanks" dxfId="73" priority="15">
      <formula>LEN(TRIM(T37))=0</formula>
    </cfRule>
  </conditionalFormatting>
  <conditionalFormatting sqref="T37">
    <cfRule type="containsText" dxfId="71" priority="14" operator="containsText" text="х!">
      <formula>NOT(ISERROR(SEARCH("х!",T37)))</formula>
    </cfRule>
  </conditionalFormatting>
  <conditionalFormatting sqref="T37">
    <cfRule type="containsBlanks" dxfId="69" priority="13">
      <formula>LEN(TRIM(T37))=0</formula>
    </cfRule>
  </conditionalFormatting>
  <conditionalFormatting sqref="T45">
    <cfRule type="containsText" dxfId="67" priority="12" operator="containsText" text="х!">
      <formula>NOT(ISERROR(SEARCH("х!",T45)))</formula>
    </cfRule>
  </conditionalFormatting>
  <conditionalFormatting sqref="T45">
    <cfRule type="containsBlanks" dxfId="65" priority="11">
      <formula>LEN(TRIM(T45))=0</formula>
    </cfRule>
  </conditionalFormatting>
  <conditionalFormatting sqref="T45">
    <cfRule type="containsText" dxfId="63" priority="10" operator="containsText" text="х!">
      <formula>NOT(ISERROR(SEARCH("х!",T45)))</formula>
    </cfRule>
  </conditionalFormatting>
  <conditionalFormatting sqref="T45">
    <cfRule type="containsBlanks" dxfId="61" priority="9">
      <formula>LEN(TRIM(T45))=0</formula>
    </cfRule>
  </conditionalFormatting>
  <conditionalFormatting sqref="T52">
    <cfRule type="containsText" dxfId="57" priority="8" operator="containsText" text="х!">
      <formula>NOT(ISERROR(SEARCH("х!",T52)))</formula>
    </cfRule>
  </conditionalFormatting>
  <conditionalFormatting sqref="T52">
    <cfRule type="containsBlanks" dxfId="55" priority="7">
      <formula>LEN(TRIM(T52))=0</formula>
    </cfRule>
  </conditionalFormatting>
  <conditionalFormatting sqref="T52">
    <cfRule type="containsText" dxfId="53" priority="6" operator="containsText" text="х!">
      <formula>NOT(ISERROR(SEARCH("х!",T52)))</formula>
    </cfRule>
  </conditionalFormatting>
  <conditionalFormatting sqref="T52">
    <cfRule type="containsBlanks" dxfId="51" priority="5">
      <formula>LEN(TRIM(T52))=0</formula>
    </cfRule>
  </conditionalFormatting>
  <conditionalFormatting sqref="T59">
    <cfRule type="containsText" dxfId="47" priority="4" operator="containsText" text="х!">
      <formula>NOT(ISERROR(SEARCH("х!",T59)))</formula>
    </cfRule>
  </conditionalFormatting>
  <conditionalFormatting sqref="T59">
    <cfRule type="containsBlanks" dxfId="45" priority="3">
      <formula>LEN(TRIM(T59))=0</formula>
    </cfRule>
  </conditionalFormatting>
  <conditionalFormatting sqref="T59">
    <cfRule type="containsText" dxfId="43" priority="2" operator="containsText" text="х!">
      <formula>NOT(ISERROR(SEARCH("х!",T59)))</formula>
    </cfRule>
  </conditionalFormatting>
  <conditionalFormatting sqref="T59">
    <cfRule type="containsBlanks" dxfId="41" priority="1">
      <formula>LEN(TRIM(T59))=0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2019-09-09T07:29:38Z</dcterms:modified>
</cp:coreProperties>
</file>