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AA39"/>
  <c r="Z39"/>
  <c r="Y39"/>
  <c r="W39"/>
  <c r="V39"/>
  <c r="U39"/>
  <c r="T39"/>
  <c r="S39"/>
  <c r="R39"/>
  <c r="Q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E27"/>
  <c r="AA26"/>
  <c r="Z26"/>
  <c r="Y26"/>
  <c r="X26"/>
  <c r="X46" s="1"/>
  <c r="X39" s="1"/>
  <c r="X48" s="1"/>
  <c r="X47" s="1"/>
  <c r="W26"/>
  <c r="V26"/>
  <c r="U26"/>
  <c r="T26"/>
  <c r="S26"/>
  <c r="R26"/>
  <c r="Q26"/>
  <c r="P26"/>
  <c r="O26"/>
  <c r="N26"/>
  <c r="M26"/>
  <c r="K26"/>
  <c r="J26"/>
  <c r="I26"/>
  <c r="G26"/>
  <c r="F26"/>
  <c r="E26"/>
  <c r="C26"/>
  <c r="C48" s="1"/>
  <c r="AB25"/>
  <c r="F25"/>
  <c r="E25"/>
  <c r="F24"/>
  <c r="X23"/>
  <c r="T23"/>
  <c r="AB23" s="1"/>
  <c r="P23"/>
  <c r="E23"/>
  <c r="AA20"/>
  <c r="Z20"/>
  <c r="Y20"/>
  <c r="X20"/>
  <c r="W20"/>
  <c r="V20"/>
  <c r="U20"/>
  <c r="T20"/>
  <c r="S20"/>
  <c r="R20"/>
  <c r="Q20"/>
  <c r="P20"/>
  <c r="O20"/>
  <c r="N20"/>
  <c r="M20"/>
  <c r="L20"/>
  <c r="K20"/>
  <c r="J20"/>
  <c r="I20"/>
  <c r="H20"/>
  <c r="G20"/>
  <c r="C20"/>
  <c r="E20" s="1"/>
  <c r="H21" i="14"/>
  <c r="G21"/>
  <c r="I21" s="1"/>
  <c r="AB20" i="19" l="1"/>
  <c r="E48"/>
  <c r="F48"/>
  <c r="F47"/>
  <c r="F46"/>
  <c r="F23"/>
  <c r="F20" s="1"/>
  <c r="L48"/>
  <c r="L47" s="1"/>
  <c r="AB48" s="1"/>
  <c r="H26"/>
  <c r="L26"/>
  <c r="AB27"/>
  <c r="AB26" s="1"/>
  <c r="P39"/>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<sst xmlns="http://schemas.openxmlformats.org/spreadsheetml/2006/main" count="3526" uniqueCount="553">
  <si>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</si>
  <si>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</si>
  <si>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</si>
  <si>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</si>
  <si>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</si>
  <si>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</si>
  <si>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</si>
  <si>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</si>
  <si>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</si>
  <si>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</si>
  <si>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</si>
  <si>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</si>
  <si>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</si>
  <si>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</si>
  <si>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</si>
  <si>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</si>
  <si>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</si>
  <si>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</si>
  <si>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</si>
  <si>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</si>
  <si>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</si>
  <si>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</si>
  <si>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</si>
  <si>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</si>
  <si>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</si>
  <si>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</si>
  <si>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</si>
  <si>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</si>
  <si>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</si>
  <si>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</si>
  <si>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</si>
  <si>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</si>
  <si>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</si>
  <si>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</si>
  <si>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</si>
  <si>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</si>
  <si>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</si>
  <si>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</si>
  <si>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</si>
  <si>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</si>
  <si>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</si>
  <si>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</si>
  <si>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</si>
  <si>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</si>
  <si>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</si>
  <si>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</si>
  <si>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</si>
  <si>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</si>
  <si>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</si>
  <si>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</si>
  <si>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</si>
  <si>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</si>
  <si>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</si>
  <si>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</si>
  <si>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</si>
  <si>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</si>
  <si>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</si>
  <si>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</si>
  <si>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</si>
  <si>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</si>
  <si>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</si>
  <si>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</si>
  <si>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</si>
  <si>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</si>
  <si>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</si>
  <si>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</si>
  <si>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</si>
  <si>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</si>
  <si>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</si>
  <si>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</si>
  <si>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</si>
  <si>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</si>
  <si>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</si>
  <si>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</si>
  <si>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</si>
  <si>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</si>
  <si>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</si>
  <si>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</si>
  <si>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</si>
  <si>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</si>
  <si>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</si>
  <si>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</si>
  <si>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</si>
  <si>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</si>
  <si>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</si>
  <si>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</si>
  <si>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</si>
  <si>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</si>
  <si>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</si>
  <si>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</si>
  <si>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</si>
  <si>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</si>
  <si>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</si>
  <si>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</si>
  <si>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</si>
  <si>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</si>
  <si>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</si>
  <si>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</si>
  <si>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</si>
  <si>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</si>
  <si>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</si>
  <si>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</si>
  <si>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</si>
  <si>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</si>
  <si>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</si>
  <si>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</si>
  <si>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</si>
  <si>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</si>
  <si>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</si>
  <si>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</si>
  <si>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</si>
  <si>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</si>
  <si>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</si>
  <si>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</si>
  <si>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</si>
  <si>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</si>
  <si>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</si>
  <si>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</si>
  <si>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</si>
  <si>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</si>
  <si>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</si>
  <si>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</si>
  <si>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</si>
  <si>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</si>
  <si>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</si>
  <si>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</si>
  <si>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</si>
  <si>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</si>
  <si>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</si>
  <si>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</si>
  <si>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</si>
  <si>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</si>
  <si>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</si>
  <si>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</si>
  <si>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</si>
  <si>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</si>
  <si>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</si>
  <si>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</si>
  <si>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</si>
  <si>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</si>
  <si>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</si>
  <si>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</si>
  <si>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</si>
  <si>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</si>
  <si>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</si>
  <si>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</si>
  <si>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</si>
  <si>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</si>
  <si>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</si>
  <si>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</si>
  <si>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</si>
  <si>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</si>
  <si>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</si>
  <si>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</si>
  <si>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</si>
  <si>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</si>
  <si>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</si>
  <si>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</si>
  <si>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</si>
  <si>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</si>
  <si>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</si>
  <si>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</si>
  <si>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</si>
  <si>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</si>
  <si>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</si>
  <si>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</si>
  <si>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</si>
  <si>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</si>
  <si>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</si>
  <si>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</si>
  <si>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</si>
  <si>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</si>
  <si>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</si>
  <si>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</si>
  <si>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</si>
  <si>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</si>
  <si>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</si>
  <si>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</si>
  <si>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</si>
  <si>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</si>
  <si>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</si>
  <si>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</si>
  <si>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</si>
  <si>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</si>
  <si>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</si>
  <si>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</si>
  <si>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</si>
  <si>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</si>
  <si>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</si>
  <si>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</si>
  <si>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</si>
  <si>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</si>
  <si>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</si>
  <si>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</si>
  <si>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</si>
  <si>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</si>
  <si>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</si>
  <si>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</si>
  <si>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</si>
  <si>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</si>
  <si>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</si>
  <si>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</si>
  <si>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</si>
  <si>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</si>
  <si>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</si>
  <si>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</si>
  <si>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</si>
  <si>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</si>
  <si>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</si>
  <si>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</si>
  <si>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</si>
  <si>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</si>
  <si>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</si>
  <si>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</si>
  <si>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</si>
  <si>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</si>
  <si>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</si>
  <si>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</si>
  <si>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</si>
  <si>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</si>
  <si>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</si>
  <si>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</si>
  <si>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</si>
  <si>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</si>
  <si>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</si>
  <si>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</si>
  <si>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</si>
  <si>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</si>
  <si>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</si>
  <si>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</si>
  <si>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</si>
  <si>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</si>
  <si>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</si>
  <si>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</si>
  <si>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</si>
  <si>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</si>
  <si>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</si>
  <si>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</si>
  <si>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</si>
  <si>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</si>
  <si>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</si>
  <si>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</si>
  <si>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</si>
  <si>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</si>
  <si>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</si>
  <si>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</si>
  <si>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</si>
  <si>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</si>
  <si>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</si>
  <si>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</si>
  <si>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</si>
  <si>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</si>
  <si>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</si>
  <si>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</si>
  <si>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</si>
  <si>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</si>
  <si>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</si>
  <si>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</si>
  <si>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</si>
  <si>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</si>
  <si>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</si>
  <si>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</si>
  <si>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</si>
  <si>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</si>
  <si>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</si>
  <si>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</si>
  <si>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</si>
  <si>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</si>
  <si>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</si>
  <si>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</si>
  <si>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</si>
  <si>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</si>
  <si>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</si>
  <si>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</si>
  <si>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</si>
  <si>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</si>
  <si>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</si>
  <si>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</si>
  <si>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</si>
  <si>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</si>
  <si>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</si>
  <si>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</si>
  <si>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</si>
  <si>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</si>
  <si>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</si>
  <si>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</si>
  <si>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</si>
  <si>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</si>
  <si>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</si>
  <si>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</si>
  <si>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</si>
  <si>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</si>
  <si>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</si>
  <si>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</si>
  <si>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</si>
  <si>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</si>
  <si>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</si>
  <si>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</si>
  <si>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</si>
  <si>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</si>
  <si>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</si>
  <si>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</si>
  <si>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</si>
  <si>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</si>
  <si>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</si>
  <si>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</si>
  <si>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</si>
  <si>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</si>
  <si>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</si>
  <si>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</si>
  <si>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</si>
  <si>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</si>
  <si>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</si>
  <si>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</si>
  <si>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</si>
  <si>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</si>
  <si>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</si>
  <si>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</si>
  <si>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</si>
  <si>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</si>
  <si>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</si>
  <si>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</si>
  <si>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</si>
  <si>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</si>
  <si>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</si>
  <si>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</si>
  <si>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</si>
  <si>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</si>
  <si>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</si>
  <si>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</si>
  <si>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</si>
  <si>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</si>
  <si>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</si>
  <si>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</si>
  <si>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</si>
  <si>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</si>
  <si>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</si>
  <si>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</si>
  <si>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</si>
  <si>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</si>
  <si>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</si>
  <si>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</si>
  <si>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</si>
  <si>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</si>
  <si>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</si>
  <si>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</si>
  <si>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</si>
  <si>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</si>
  <si>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</si>
  <si>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</si>
  <si>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</si>
  <si>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</si>
  <si>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</si>
  <si>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</si>
  <si>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</si>
  <si>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</si>
  <si>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</si>
  <si>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</si>
  <si>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</si>
  <si>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</si>
  <si>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</si>
  <si>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</si>
  <si>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</si>
  <si>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</si>
  <si>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</si>
  <si>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</si>
  <si>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</si>
  <si>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</si>
  <si>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</si>
  <si>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</si>
  <si>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</si>
  <si>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</si>
  <si>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</si>
  <si>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</si>
  <si>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</si>
  <si>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</si>
  <si>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</si>
  <si>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</si>
  <si>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</si>
  <si>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</si>
  <si>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</si>
  <si>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</si>
  <si>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</si>
  <si>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</si>
  <si>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</si>
  <si>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</si>
  <si>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</si>
  <si>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</si>
  <si>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</si>
  <si>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</si>
  <si>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</si>
  <si>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</si>
  <si>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</si>
  <si>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</si>
  <si>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</si>
  <si>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</si>
  <si>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</si>
  <si>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</si>
  <si>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</si>
  <si>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</si>
  <si>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</si>
  <si>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</si>
  <si>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</si>
  <si>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</si>
  <si>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</si>
  <si>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</si>
  <si>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</si>
  <si>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</si>
  <si>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</si>
  <si>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</si>
  <si>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</si>
  <si>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</si>
  <si>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</si>
  <si>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</si>
  <si>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</si>
  <si>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</si>
  <si>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</si>
  <si>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</si>
  <si>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</si>
  <si>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</si>
  <si>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</si>
  <si>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</si>
  <si>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</si>
  <si>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</si>
  <si>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</si>
  <si>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</si>
  <si>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</si>
  <si>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</si>
  <si>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</si>
  <si>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</si>
  <si>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</si>
  <si>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</si>
  <si>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</si>
  <si>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</si>
  <si>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</si>
  <si>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</si>
  <si>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</si>
  <si>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</si>
  <si>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</si>
  <si>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</si>
  <si>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</si>
  <si>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</si>
  <si>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</si>
  <si>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</si>
  <si>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</si>
  <si>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</si>
  <si>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</si>
  <si>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</si>
  <si>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</si>
  <si>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</si>
  <si>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</si>
  <si>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</si>
  <si>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</si>
  <si>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</si>
  <si>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</si>
  <si>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</si>
  <si>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</si>
  <si>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</si>
  <si>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</si>
  <si>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</si>
  <si>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</si>
  <si>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</si>
  <si>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</si>
  <si>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</si>
  <si>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</si>
  <si>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</si>
  <si>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</si>
  <si>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</si>
  <si>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</si>
  <si>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</si>
  <si>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</si>
  <si>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</si>
  <si>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</si>
  <si>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</si>
  <si>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</si>
  <si>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</si>
  <si>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</si>
  <si>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</si>
  <si>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</si>
  <si>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</si>
  <si>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</si>
  <si>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</si>
  <si>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</si>
  <si>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</si>
  <si>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</si>
  <si>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</si>
  <si>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</si>
  <si>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</si>
  <si>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</si>
  <si>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</si>
  <si>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</si>
  <si>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</si>
  <si>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</si>
  <si>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</si>
  <si>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</si>
  <si>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</si>
  <si>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</si>
  <si>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</si>
  <si>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</si>
  <si>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</si>
  <si>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</si>
  <si>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</si>
  <si>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</si>
  <si>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</si>
  <si>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</si>
  <si>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</si>
  <si>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</si>
  <si>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</si>
  <si>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</si>
  <si>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</si>
  <si>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</si>
  <si>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</si>
  <si>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</si>
  <si>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</si>
  <si>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</si>
  <si>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</si>
  <si>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</si>
  <si>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</si>
  <si>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</si>
  <si>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</si>
  <si>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</si>
  <si>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</si>
  <si>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</si>
  <si>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</si>
  <si>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</si>
  <si>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</si>
  <si>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</si>
  <si>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</si>
  <si>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</si>
  <si>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</si>
  <si>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</si>
  <si>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</si>
  <si>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</si>
  <si>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</si>
  <si>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</si>
  <si>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</si>
  <si>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03.10.2018г., Хабаровская дистанция электроснабжения</t>
  </si>
  <si>
    <t>J_ДВОСТ-292</t>
  </si>
  <si>
    <t>Техническое перевооружение объекта "Кабельная линия-0,4кВ" фидер №12 от ТП-10 ул. Школьная, 4</t>
  </si>
  <si>
    <t>Кабельная линия 0,4 кВ фидер №12 от ТП-10 ул. Школьная, 4</t>
  </si>
  <si>
    <t>АБЛ 3х150+1х70</t>
  </si>
  <si>
    <t>АБЛ 3х185+1х95</t>
  </si>
  <si>
    <t>Техническое перевооружение с заменой КЛ малого сечения АБЛ 4х150 на АБл 4х185 мм 0,552 км.</t>
  </si>
  <si>
    <t>Кабельная линия 0,4 кВ фидер №12 от ТП-10 ул. Школьная, 4, находится в эксплуатации с 1997 года, выполнена кабелем АБЛ 4х150 мм, не соответствует нагрузкам.  Необходима замена кабеля, который не соответствует технической политике ОАО "РЖД", замена кабеля протяженностью 0,552 км (уточняется при разработке ПД)</t>
  </si>
  <si>
    <t>КЛ-0,4 кВ фидер №12 от ТП-10</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</si>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</sst>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0" fontId="77" fillId="0" borderId="39" xfId="2"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537</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0.55200000000000005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2.35</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1.96</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6" activePane="bottomRight" state="frozen"/>
      <selection activeCell="A3" sqref="A3"/>
      <selection pane="topRight" activeCell="I3" sqref="I3"/>
      <selection pane="bottomLeft" activeCell="A20" sqref="A20"/>
      <selection pane="bottomRight" activeCell="C39" sqref="C39"/>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J_ДВОСТ-292</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линия-0,4кВ" фидер №12 от ТП-10 ул. Школьная, 4</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2.3503740069229462</v>
      </c>
      <c r="D20" s="137" t="s">
        <v>244</v>
      </c>
      <c r="E20" s="137">
        <f>C20</f>
        <v>2.3503740069229462</v>
      </c>
      <c r="F20" s="137">
        <f t="shared" ref="F20" si="0">F23</f>
        <v>2.3503740069229462</v>
      </c>
      <c r="G20" s="137">
        <f t="shared" ref="G20:AA20" si="1">SUM(G21:G25)</f>
        <v>0</v>
      </c>
      <c r="H20" s="137">
        <f t="shared" si="1"/>
        <v>0.40472639999999999</v>
      </c>
      <c r="I20" s="137">
        <f t="shared" si="1"/>
        <v>0</v>
      </c>
      <c r="J20" s="137">
        <f t="shared" si="1"/>
        <v>0</v>
      </c>
      <c r="K20" s="137">
        <f t="shared" si="1"/>
        <v>0</v>
      </c>
      <c r="L20" s="137">
        <f>SUM(L21:L25)</f>
        <v>1.9456476069229462</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2.3503740069229462</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0.40472639999999999</v>
      </c>
      <c r="D23" s="137" t="s">
        <v>244</v>
      </c>
      <c r="E23" s="137">
        <f>C23</f>
        <v>0.40472639999999999</v>
      </c>
      <c r="F23" s="137">
        <f>C20</f>
        <v>2.3503740069229462</v>
      </c>
      <c r="G23" s="137">
        <v>0</v>
      </c>
      <c r="H23" s="136">
        <v>0.40472639999999999</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0.40472639999999999</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1.9456476069229462</v>
      </c>
      <c r="D25" s="137" t="s">
        <v>244</v>
      </c>
      <c r="E25" s="137">
        <f>C25</f>
        <v>1.9456476069229462</v>
      </c>
      <c r="F25" s="137">
        <f>C25</f>
        <v>1.9456476069229462</v>
      </c>
      <c r="G25" s="137">
        <v>0</v>
      </c>
      <c r="H25" s="136">
        <v>0</v>
      </c>
      <c r="I25" s="137" t="s">
        <v>244</v>
      </c>
      <c r="J25" s="137" t="s">
        <v>244</v>
      </c>
      <c r="K25" s="137" t="s">
        <v>244</v>
      </c>
      <c r="L25" s="136">
        <v>1.9456476069229462</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1.9456476069229462</v>
      </c>
      <c r="AC25" s="137">
        <v>0</v>
      </c>
    </row>
    <row r="26" spans="1:29" ht="33">
      <c r="A26" s="130" t="s">
        <v>20</v>
      </c>
      <c r="B26" s="131" t="s">
        <v>268</v>
      </c>
      <c r="C26" s="137">
        <f>C27+C28</f>
        <v>1.958645005769122</v>
      </c>
      <c r="D26" s="137" t="s">
        <v>244</v>
      </c>
      <c r="E26" s="137">
        <f t="shared" ref="E26:F26" si="3">E27+E28</f>
        <v>1.958645005769122</v>
      </c>
      <c r="F26" s="137">
        <f t="shared" si="3"/>
        <v>1.958645005769122</v>
      </c>
      <c r="G26" s="137">
        <f t="shared" ref="G26:AA26" si="4">SUM(G27:G30)</f>
        <v>0</v>
      </c>
      <c r="H26" s="137">
        <f t="shared" si="4"/>
        <v>0.33727200000000002</v>
      </c>
      <c r="I26" s="137">
        <f t="shared" si="4"/>
        <v>0</v>
      </c>
      <c r="J26" s="137">
        <f t="shared" si="4"/>
        <v>0</v>
      </c>
      <c r="K26" s="137">
        <f t="shared" si="4"/>
        <v>0</v>
      </c>
      <c r="L26" s="137">
        <f t="shared" si="4"/>
        <v>1.621373005769122</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1.958645005769122</v>
      </c>
      <c r="AC26" s="137">
        <v>0</v>
      </c>
    </row>
    <row r="27" spans="1:29" ht="16.5">
      <c r="A27" s="130" t="s">
        <v>269</v>
      </c>
      <c r="B27" s="133" t="s">
        <v>270</v>
      </c>
      <c r="C27" s="137">
        <v>0.33727200000000002</v>
      </c>
      <c r="D27" s="137" t="s">
        <v>244</v>
      </c>
      <c r="E27" s="137">
        <f>C27</f>
        <v>0.33727200000000002</v>
      </c>
      <c r="F27" s="137">
        <f>C27</f>
        <v>0.33727200000000002</v>
      </c>
      <c r="G27" s="137">
        <v>0</v>
      </c>
      <c r="H27" s="136">
        <f>C27</f>
        <v>0.33727200000000002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0.33727200000000002</v>
      </c>
      <c r="AC27" s="137">
        <v>0</v>
      </c>
    </row>
    <row r="28" spans="1:29" ht="16.5">
      <c r="A28" s="130" t="s">
        <v>271</v>
      </c>
      <c r="B28" s="133" t="s">
        <v>272</v>
      </c>
      <c r="C28" s="137">
        <v>1.621373005769122</v>
      </c>
      <c r="D28" s="137" t="s">
        <v>244</v>
      </c>
      <c r="E28" s="137">
        <f>C28</f>
        <v>1.621373005769122</v>
      </c>
      <c r="F28" s="137">
        <f>C28</f>
        <v>1.621373005769122</v>
      </c>
      <c r="G28" s="137">
        <v>0</v>
      </c>
      <c r="H28" s="136">
        <v>0</v>
      </c>
      <c r="I28" s="137" t="s">
        <v>244</v>
      </c>
      <c r="J28" s="137" t="s">
        <v>244</v>
      </c>
      <c r="K28" s="137" t="s">
        <v>244</v>
      </c>
      <c r="L28" s="136">
        <f>C28</f>
        <v>1.621373005769122</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1.621373005769122</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1.958645005769122</v>
      </c>
      <c r="G47" s="137">
        <f t="shared" ref="G47:AA47" si="7">SUM(G48:G53)</f>
        <v>0</v>
      </c>
      <c r="H47" s="137">
        <f>H48</f>
        <v>0.33727200000000002</v>
      </c>
      <c r="I47" s="137">
        <f t="shared" si="7"/>
        <v>0</v>
      </c>
      <c r="J47" s="137">
        <f t="shared" si="7"/>
        <v>0</v>
      </c>
      <c r="K47" s="137">
        <f t="shared" si="7"/>
        <v>0</v>
      </c>
      <c r="L47" s="137">
        <f>L48</f>
        <v>1.621373005769122</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1.958645005769122</v>
      </c>
      <c r="D48" s="137" t="s">
        <v>244</v>
      </c>
      <c r="E48" s="137">
        <f>C48</f>
        <v>1.958645005769122</v>
      </c>
      <c r="F48" s="137">
        <f>C48</f>
        <v>1.958645005769122</v>
      </c>
      <c r="G48" s="137">
        <v>0</v>
      </c>
      <c r="H48" s="136">
        <f>H27</f>
        <v>0.33727200000000002</v>
      </c>
      <c r="I48" s="137" t="s">
        <v>244</v>
      </c>
      <c r="J48" s="137" t="s">
        <v>244</v>
      </c>
      <c r="K48" s="137" t="s">
        <v>244</v>
      </c>
      <c r="L48" s="136">
        <f>L28</f>
        <v>1.621373005769122</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1.958645005769122</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J_ДВОСТ-292</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линия-0,4кВ" фидер №12 от ТП-10 ул. Школьная, 4</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18" sqref="B18"/>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J_ДВОСТ-292</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линия-0,4кВ" фидер №12 от ТП-10 ул. Школьная, 4</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30.75" thickBot="1">
      <c r="A18" s="171" t="s">
        <v>370</v>
      </c>
      <c r="B18" s="464" t="str">
        <f>A12</f>
        <v>Техническое перевооружение объекта "Кабельная линия-0,4кВ" фидер №12 от ТП-10 ул. Школьная, 4</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J_ДВОСТ-292</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линия-0,4кВ" фидер №12 от ТП-10 ул. Школьная, 4</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J_ДВОСТ-292</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линия-0,4кВ" фидер №12 от ТП-10 ул. Школьная, 4</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zoomScale="60" workbookViewId="0">
      <selection activeCell="P25" sqref="P25"/>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J_ДВОСТ-292</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линия-0,4кВ" фидер №12 от ТП-10 ул. Школьная, 4</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544</v>
      </c>
      <c r="C21" s="303" t="str">
        <f>B21</f>
        <v>КЛ-0,4 кВ фидер №12 от ТП-10</v>
      </c>
      <c r="D21" s="303" t="s">
        <v>539</v>
      </c>
      <c r="E21" s="303" t="str">
        <f>D21</f>
        <v>Кабельная линия 0,4 кВ фидер №12 от ТП-10 ул. Школьная, 4</v>
      </c>
      <c r="F21" s="303">
        <v>0.4</v>
      </c>
      <c r="G21" s="303">
        <f>F21</f>
        <v>0.4</v>
      </c>
      <c r="H21" s="303">
        <f>F21</f>
        <v>0.4</v>
      </c>
      <c r="I21" s="303">
        <f>G21</f>
        <v>0.4</v>
      </c>
      <c r="J21" s="303">
        <v>1997</v>
      </c>
      <c r="K21" s="303">
        <v>2</v>
      </c>
      <c r="L21" s="303">
        <v>2</v>
      </c>
      <c r="M21" s="303" t="s">
        <v>540</v>
      </c>
      <c r="N21" s="303" t="s">
        <v>541</v>
      </c>
      <c r="O21" s="303" t="s">
        <v>549</v>
      </c>
      <c r="P21" s="303" t="s">
        <v>549</v>
      </c>
      <c r="Q21" s="303">
        <v>0.55200000000000005</v>
      </c>
      <c r="R21" s="303">
        <v>0.55200000000000005</v>
      </c>
      <c r="S21" s="303" t="s">
        <v>136</v>
      </c>
      <c r="T21" s="303" t="s">
        <v>136</v>
      </c>
      <c r="U21" s="303" t="s">
        <v>136</v>
      </c>
      <c r="V21" s="303" t="s">
        <v>533</v>
      </c>
      <c r="W21" s="303" t="s">
        <v>533</v>
      </c>
      <c r="X21" s="303" t="s">
        <v>136</v>
      </c>
      <c r="Y21" s="303" t="s">
        <v>136</v>
      </c>
      <c r="Z21" s="303" t="s">
        <v>536</v>
      </c>
      <c r="AA21" s="303" t="s">
        <v>542</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20"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J_ДВОСТ-292</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линия-0,4кВ" фидер №12 от ТП-10 ул. Школьная, 4</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543</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2.35</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J_ДВОСТ-292</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линия-0,4кВ" фидер №12 от ТП-10 ул. Школьная, 4</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9" t="s">
        <v>9</v>
      </c>
      <c r="B3" s="359"/>
      <c r="C3" s="359"/>
      <c r="D3" s="359"/>
      <c r="E3" s="359"/>
      <c r="F3" s="359"/>
      <c r="G3" s="359"/>
      <c r="H3" s="359"/>
      <c r="I3" s="359"/>
      <c r="J3" s="359"/>
      <c r="K3" s="359"/>
      <c r="L3" s="359"/>
      <c r="M3" s="359"/>
      <c r="N3" s="359"/>
      <c r="O3" s="359"/>
      <c r="P3" s="11"/>
      <c r="Q3" s="11"/>
      <c r="R3" s="11"/>
      <c r="S3" s="11"/>
      <c r="T3" s="11"/>
      <c r="U3" s="11"/>
      <c r="V3" s="11"/>
      <c r="W3" s="11"/>
      <c r="X3" s="11"/>
      <c r="Y3" s="11"/>
      <c r="Z3" s="11"/>
    </row>
    <row r="4" spans="1:28" s="10" customFormat="1" ht="18.75">
      <c r="A4" s="359"/>
      <c r="B4" s="359"/>
      <c r="C4" s="359"/>
      <c r="D4" s="359"/>
      <c r="E4" s="359"/>
      <c r="F4" s="359"/>
      <c r="G4" s="359"/>
      <c r="H4" s="359"/>
      <c r="I4" s="359"/>
      <c r="J4" s="359"/>
      <c r="K4" s="359"/>
      <c r="L4" s="359"/>
      <c r="M4" s="359"/>
      <c r="N4" s="359"/>
      <c r="O4" s="359"/>
      <c r="P4" s="11"/>
      <c r="Q4" s="11"/>
      <c r="R4" s="11"/>
      <c r="S4" s="11"/>
      <c r="T4" s="11"/>
      <c r="U4" s="11"/>
      <c r="V4" s="11"/>
      <c r="W4" s="11"/>
      <c r="X4" s="11"/>
      <c r="Y4" s="11"/>
      <c r="Z4" s="11"/>
    </row>
    <row r="5" spans="1:28" s="10" customFormat="1" ht="18.75">
      <c r="A5" s="3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7"/>
      <c r="C5" s="357"/>
      <c r="D5" s="357"/>
      <c r="E5" s="357"/>
      <c r="F5" s="357"/>
      <c r="G5" s="357"/>
      <c r="H5" s="357"/>
      <c r="I5" s="357"/>
      <c r="J5" s="357"/>
      <c r="K5" s="357"/>
      <c r="L5" s="357"/>
      <c r="M5" s="357"/>
      <c r="N5" s="357"/>
      <c r="O5" s="357"/>
      <c r="P5" s="11"/>
      <c r="Q5" s="11"/>
      <c r="R5" s="11"/>
      <c r="S5" s="11"/>
      <c r="T5" s="11"/>
      <c r="U5" s="11"/>
      <c r="V5" s="11"/>
      <c r="W5" s="11"/>
      <c r="X5" s="11"/>
      <c r="Y5" s="11"/>
      <c r="Z5" s="11"/>
    </row>
    <row r="6" spans="1:28" s="10" customFormat="1" ht="18.75">
      <c r="A6" s="358" t="s">
        <v>8</v>
      </c>
      <c r="B6" s="358"/>
      <c r="C6" s="358"/>
      <c r="D6" s="358"/>
      <c r="E6" s="358"/>
      <c r="F6" s="358"/>
      <c r="G6" s="358"/>
      <c r="H6" s="358"/>
      <c r="I6" s="358"/>
      <c r="J6" s="358"/>
      <c r="K6" s="358"/>
      <c r="L6" s="358"/>
      <c r="M6" s="358"/>
      <c r="N6" s="358"/>
      <c r="O6" s="358"/>
      <c r="P6" s="11"/>
      <c r="Q6" s="11"/>
      <c r="R6" s="11"/>
      <c r="S6" s="11"/>
      <c r="T6" s="11"/>
      <c r="U6" s="11"/>
      <c r="V6" s="11"/>
      <c r="W6" s="11"/>
      <c r="X6" s="11"/>
      <c r="Y6" s="11"/>
      <c r="Z6" s="11"/>
    </row>
    <row r="7" spans="1:28" s="10" customFormat="1" ht="18.75">
      <c r="A7" s="359"/>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10" customFormat="1" ht="18.75">
      <c r="A8" s="357" t="str">
        <f>' 1. паспорт местополож'!A8:C8</f>
        <v>J_ДВОСТ-292</v>
      </c>
      <c r="B8" s="357"/>
      <c r="C8" s="357"/>
      <c r="D8" s="357"/>
      <c r="E8" s="357"/>
      <c r="F8" s="357"/>
      <c r="G8" s="357"/>
      <c r="H8" s="357"/>
      <c r="I8" s="357"/>
      <c r="J8" s="357"/>
      <c r="K8" s="357"/>
      <c r="L8" s="357"/>
      <c r="M8" s="357"/>
      <c r="N8" s="357"/>
      <c r="O8" s="357"/>
      <c r="P8" s="11"/>
      <c r="Q8" s="11"/>
      <c r="R8" s="11"/>
      <c r="S8" s="11"/>
      <c r="T8" s="11"/>
      <c r="U8" s="11"/>
      <c r="V8" s="11"/>
      <c r="W8" s="11"/>
      <c r="X8" s="11"/>
      <c r="Y8" s="11"/>
      <c r="Z8" s="11"/>
    </row>
    <row r="9" spans="1:28" s="10" customFormat="1" ht="18.75">
      <c r="A9" s="358" t="s">
        <v>7</v>
      </c>
      <c r="B9" s="358"/>
      <c r="C9" s="358"/>
      <c r="D9" s="358"/>
      <c r="E9" s="358"/>
      <c r="F9" s="358"/>
      <c r="G9" s="358"/>
      <c r="H9" s="358"/>
      <c r="I9" s="358"/>
      <c r="J9" s="358"/>
      <c r="K9" s="358"/>
      <c r="L9" s="358"/>
      <c r="M9" s="358"/>
      <c r="N9" s="358"/>
      <c r="O9" s="358"/>
      <c r="P9" s="11"/>
      <c r="Q9" s="11"/>
      <c r="R9" s="11"/>
      <c r="S9" s="11"/>
      <c r="T9" s="11"/>
      <c r="U9" s="11"/>
      <c r="V9" s="11"/>
      <c r="W9" s="11"/>
      <c r="X9" s="11"/>
      <c r="Y9" s="11"/>
      <c r="Z9" s="11"/>
    </row>
    <row r="10" spans="1:28" s="7" customFormat="1" ht="15.75" customHeight="1">
      <c r="A10" s="360"/>
      <c r="B10" s="360"/>
      <c r="C10" s="360"/>
      <c r="D10" s="360"/>
      <c r="E10" s="360"/>
      <c r="F10" s="360"/>
      <c r="G10" s="360"/>
      <c r="H10" s="360"/>
      <c r="I10" s="360"/>
      <c r="J10" s="360"/>
      <c r="K10" s="360"/>
      <c r="L10" s="360"/>
      <c r="M10" s="360"/>
      <c r="N10" s="360"/>
      <c r="O10" s="360"/>
      <c r="P10" s="8"/>
      <c r="Q10" s="8"/>
      <c r="R10" s="8"/>
      <c r="S10" s="8"/>
      <c r="T10" s="8"/>
      <c r="U10" s="8"/>
      <c r="V10" s="8"/>
      <c r="W10" s="8"/>
      <c r="X10" s="8"/>
      <c r="Y10" s="8"/>
      <c r="Z10" s="8"/>
    </row>
    <row r="11" spans="1:28" s="2" customFormat="1" ht="16.5">
      <c r="A11" s="357" t="str">
        <f>' 1. паспорт местополож'!A11:C11</f>
        <v>Техническое перевооружение объекта "Кабельная линия-0,4кВ" фидер №12 от ТП-10 ул. Школьная, 4</v>
      </c>
      <c r="B11" s="357"/>
      <c r="C11" s="357"/>
      <c r="D11" s="357"/>
      <c r="E11" s="357"/>
      <c r="F11" s="357"/>
      <c r="G11" s="357"/>
      <c r="H11" s="357"/>
      <c r="I11" s="357"/>
      <c r="J11" s="357"/>
      <c r="K11" s="357"/>
      <c r="L11" s="357"/>
      <c r="M11" s="357"/>
      <c r="N11" s="357"/>
      <c r="O11" s="357"/>
      <c r="P11" s="6"/>
      <c r="Q11" s="6"/>
      <c r="R11" s="6"/>
      <c r="S11" s="6"/>
      <c r="T11" s="6"/>
      <c r="U11" s="6"/>
      <c r="V11" s="6"/>
      <c r="W11" s="6"/>
      <c r="X11" s="6"/>
      <c r="Y11" s="6"/>
      <c r="Z11" s="6"/>
    </row>
    <row r="12" spans="1:28" s="2" customFormat="1" ht="15" customHeight="1">
      <c r="A12" s="358" t="s">
        <v>5</v>
      </c>
      <c r="B12" s="358"/>
      <c r="C12" s="358"/>
      <c r="D12" s="358"/>
      <c r="E12" s="358"/>
      <c r="F12" s="358"/>
      <c r="G12" s="358"/>
      <c r="H12" s="358"/>
      <c r="I12" s="358"/>
      <c r="J12" s="358"/>
      <c r="K12" s="358"/>
      <c r="L12" s="358"/>
      <c r="M12" s="358"/>
      <c r="N12" s="358"/>
      <c r="O12" s="358"/>
      <c r="P12" s="4"/>
      <c r="Q12" s="4"/>
      <c r="R12" s="4"/>
      <c r="S12" s="4"/>
      <c r="T12" s="4"/>
      <c r="U12" s="4"/>
      <c r="V12" s="4"/>
      <c r="W12" s="4"/>
      <c r="X12" s="4"/>
      <c r="Y12" s="4"/>
      <c r="Z12" s="4"/>
    </row>
    <row r="13" spans="1:28" s="2" customFormat="1" ht="42.75" customHeight="1">
      <c r="A13" s="358"/>
      <c r="B13" s="358"/>
      <c r="C13" s="358"/>
      <c r="D13" s="358"/>
      <c r="E13" s="358"/>
      <c r="F13" s="358"/>
      <c r="G13" s="358"/>
      <c r="H13" s="358"/>
      <c r="I13" s="358"/>
      <c r="J13" s="358"/>
      <c r="K13" s="358"/>
      <c r="L13" s="358"/>
      <c r="M13" s="358"/>
      <c r="N13" s="358"/>
      <c r="O13" s="358"/>
      <c r="P13" s="3"/>
      <c r="Q13" s="3"/>
      <c r="R13" s="3"/>
      <c r="S13" s="3"/>
      <c r="T13" s="3"/>
      <c r="U13" s="3"/>
      <c r="V13" s="3"/>
      <c r="W13" s="3"/>
    </row>
    <row r="14" spans="1:28" s="2" customFormat="1" ht="27" customHeight="1">
      <c r="A14" s="356" t="s">
        <v>203</v>
      </c>
      <c r="B14" s="356"/>
      <c r="C14" s="356"/>
      <c r="D14" s="356"/>
      <c r="E14" s="356"/>
      <c r="F14" s="356"/>
      <c r="G14" s="356"/>
      <c r="H14" s="356"/>
      <c r="I14" s="356"/>
      <c r="J14" s="356"/>
      <c r="K14" s="356"/>
      <c r="L14" s="356"/>
      <c r="M14" s="356"/>
      <c r="N14" s="356"/>
      <c r="O14" s="356"/>
      <c r="P14" s="5"/>
      <c r="Q14" s="5"/>
      <c r="R14" s="5"/>
      <c r="S14" s="5"/>
      <c r="T14" s="5"/>
      <c r="U14" s="5"/>
      <c r="V14" s="5"/>
      <c r="W14" s="5"/>
      <c r="X14" s="5"/>
      <c r="Y14" s="5"/>
      <c r="Z14" s="5"/>
    </row>
    <row r="15" spans="1:28" s="2" customFormat="1" ht="56.25" customHeight="1">
      <c r="A15" s="355"/>
      <c r="B15" s="355"/>
      <c r="C15" s="355"/>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61" t="s">
        <v>41</v>
      </c>
      <c r="F16" s="362"/>
      <c r="G16" s="362"/>
      <c r="H16" s="362"/>
      <c r="I16" s="363"/>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J_ДВОСТ-292</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линия-0,4кВ" фидер №12 от ТП-10 ул. Школьная, 4</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2019-04-03T05:16:43Z</dcterms:modified>
</cp:coreProperties>
</file>