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F43"/>
  <c r="AA39"/>
  <c r="Z39"/>
  <c r="Y39"/>
  <c r="W39"/>
  <c r="V39"/>
  <c r="U39"/>
  <c r="T39"/>
  <c r="S39"/>
  <c r="R39"/>
  <c r="Q39"/>
  <c r="O39"/>
  <c r="N39"/>
  <c r="M39"/>
  <c r="L39"/>
  <c r="K39"/>
  <c r="J39"/>
  <c r="I39"/>
  <c r="H39"/>
  <c r="G39"/>
  <c r="AA31"/>
  <c r="Z31"/>
  <c r="Y31"/>
  <c r="X31"/>
  <c r="W31"/>
  <c r="V31"/>
  <c r="U31"/>
  <c r="T31"/>
  <c r="S31"/>
  <c r="R31"/>
  <c r="Q31"/>
  <c r="P31"/>
  <c r="O31"/>
  <c r="N31"/>
  <c r="M31"/>
  <c r="L31"/>
  <c r="K31"/>
  <c r="J31"/>
  <c r="I31"/>
  <c r="H31"/>
  <c r="G31"/>
  <c r="F29"/>
  <c r="L28"/>
  <c r="AB28" s="1"/>
  <c r="F28"/>
  <c r="E28"/>
  <c r="H27"/>
  <c r="H48" s="1"/>
  <c r="H47" s="1"/>
  <c r="F27"/>
  <c r="E27"/>
  <c r="AA26"/>
  <c r="Z26"/>
  <c r="Y26"/>
  <c r="X26"/>
  <c r="X46" s="1"/>
  <c r="X39" s="1"/>
  <c r="X48" s="1"/>
  <c r="X47" s="1"/>
  <c r="W26"/>
  <c r="V26"/>
  <c r="U26"/>
  <c r="T26"/>
  <c r="S26"/>
  <c r="R26"/>
  <c r="Q26"/>
  <c r="P26"/>
  <c r="O26"/>
  <c r="N26"/>
  <c r="M26"/>
  <c r="K26"/>
  <c r="J26"/>
  <c r="I26"/>
  <c r="G26"/>
  <c r="F26"/>
  <c r="C26"/>
  <c r="C48" s="1"/>
  <c r="AB25"/>
  <c r="F25"/>
  <c r="E25"/>
  <c r="F24"/>
  <c r="X23"/>
  <c r="T23"/>
  <c r="AB23" s="1"/>
  <c r="P23"/>
  <c r="E23"/>
  <c r="AA20"/>
  <c r="Z20"/>
  <c r="Y20"/>
  <c r="X20"/>
  <c r="W20"/>
  <c r="V20"/>
  <c r="U20"/>
  <c r="T20"/>
  <c r="S20"/>
  <c r="R20"/>
  <c r="Q20"/>
  <c r="P20"/>
  <c r="O20"/>
  <c r="N20"/>
  <c r="M20"/>
  <c r="L20"/>
  <c r="K20"/>
  <c r="J20"/>
  <c r="I20"/>
  <c r="H20"/>
  <c r="AB20" s="1"/>
  <c r="G20"/>
  <c r="C20"/>
  <c r="E20" s="1"/>
  <c r="H21" i="14"/>
  <c r="G21"/>
  <c r="I21" s="1"/>
  <c r="E26" i="19" l="1"/>
  <c r="E48"/>
  <c r="F47"/>
  <c r="F46"/>
  <c r="F23"/>
  <c r="F20" s="1"/>
  <c r="F48"/>
  <c r="L48"/>
  <c r="L47" s="1"/>
  <c r="AB48" s="1"/>
  <c r="H26"/>
  <c r="L26"/>
  <c r="AB27"/>
  <c r="AB26" s="1"/>
  <c r="P39"/>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<sst xmlns="http://schemas.openxmlformats.org/spreadsheetml/2006/main" count="3526" uniqueCount="553">
  <si>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</si>
  <si>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</si>
  <si>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</si>
  <si>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</si>
  <si>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</si>
  <si>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</si>
  <si>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</si>
  <si>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</si>
  <si>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</si>
  <si>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</si>
  <si>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</si>
  <si>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</si>
  <si>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</si>
  <si>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</si>
  <si>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</si>
  <si>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</si>
  <si>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</si>
  <si>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</si>
  <si>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</si>
  <si>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</si>
  <si>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</si>
  <si>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</si>
  <si>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</si>
  <si>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</si>
  <si>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</si>
  <si>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</si>
  <si>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</si>
  <si>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</si>
  <si>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</si>
  <si>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</si>
  <si>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</si>
  <si>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</si>
  <si>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</si>
  <si>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</si>
  <si>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</si>
  <si>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</si>
  <si>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</si>
  <si>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</si>
  <si>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</si>
  <si>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</si>
  <si>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</si>
  <si>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</si>
  <si>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</si>
  <si>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</si>
  <si>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</si>
  <si>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</si>
  <si>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</si>
  <si>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</si>
  <si>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</si>
  <si>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</si>
  <si>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</si>
  <si>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</si>
  <si>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</si>
  <si>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</si>
  <si>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</si>
  <si>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</si>
  <si>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</si>
  <si>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</si>
  <si>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</si>
  <si>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</si>
  <si>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</si>
  <si>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</si>
  <si>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</si>
  <si>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</si>
  <si>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</si>
  <si>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</si>
  <si>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</si>
  <si>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</si>
  <si>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</si>
  <si>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</si>
  <si>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</si>
  <si>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</si>
  <si>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</si>
  <si>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</si>
  <si>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</si>
  <si>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</si>
  <si>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</si>
  <si>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</si>
  <si>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</si>
  <si>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</si>
  <si>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</si>
  <si>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</si>
  <si>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</si>
  <si>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</si>
  <si>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</si>
  <si>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</si>
  <si>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</si>
  <si>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</si>
  <si>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</si>
  <si>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</si>
  <si>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</si>
  <si>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</si>
  <si>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</si>
  <si>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</si>
  <si>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</si>
  <si>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</si>
  <si>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</si>
  <si>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</si>
  <si>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</si>
  <si>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</si>
  <si>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</si>
  <si>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</si>
  <si>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</si>
  <si>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</si>
  <si>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</si>
  <si>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</si>
  <si>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</si>
  <si>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</si>
  <si>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</si>
  <si>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</si>
  <si>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</si>
  <si>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</si>
  <si>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</si>
  <si>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</si>
  <si>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</si>
  <si>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</si>
  <si>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</si>
  <si>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</si>
  <si>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</si>
  <si>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</si>
  <si>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</si>
  <si>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</si>
  <si>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</si>
  <si>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</si>
  <si>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</si>
  <si>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</si>
  <si>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</si>
  <si>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</si>
  <si>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</si>
  <si>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</si>
  <si>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</si>
  <si>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</si>
  <si>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</si>
  <si>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</si>
  <si>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</si>
  <si>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</si>
  <si>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</si>
  <si>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</si>
  <si>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</si>
  <si>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</si>
  <si>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</si>
  <si>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</si>
  <si>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</si>
  <si>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</si>
  <si>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</si>
  <si>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</si>
  <si>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</si>
  <si>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</si>
  <si>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</si>
  <si>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</si>
  <si>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</si>
  <si>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</si>
  <si>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</si>
  <si>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</si>
  <si>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</si>
  <si>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</si>
  <si>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</si>
  <si>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</si>
  <si>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</si>
  <si>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</si>
  <si>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</si>
  <si>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</si>
  <si>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</si>
  <si>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</si>
  <si>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</si>
  <si>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</si>
  <si>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</si>
  <si>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</si>
  <si>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</si>
  <si>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</si>
  <si>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</si>
  <si>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</si>
  <si>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</si>
  <si>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</si>
  <si>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</si>
  <si>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</si>
  <si>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</si>
  <si>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</si>
  <si>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</si>
  <si>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</si>
  <si>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</si>
  <si>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</si>
  <si>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</si>
  <si>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</si>
  <si>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</si>
  <si>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</si>
  <si>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</si>
  <si>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</si>
  <si>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</si>
  <si>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</si>
  <si>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</si>
  <si>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</si>
  <si>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</si>
  <si>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</si>
  <si>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</si>
  <si>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</si>
  <si>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</si>
  <si>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</si>
  <si>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</si>
  <si>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</si>
  <si>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</si>
  <si>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</si>
  <si>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</si>
  <si>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</si>
  <si>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</si>
  <si>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</si>
  <si>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</si>
  <si>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</si>
  <si>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</si>
  <si>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</si>
  <si>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</si>
  <si>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</si>
  <si>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</si>
  <si>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</si>
  <si>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</si>
  <si>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</si>
  <si>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</si>
  <si>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</si>
  <si>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</si>
  <si>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</si>
  <si>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</si>
  <si>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</si>
  <si>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</si>
  <si>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</si>
  <si>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</si>
  <si>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</si>
  <si>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</si>
  <si>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</si>
  <si>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</si>
  <si>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</si>
  <si>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</si>
  <si>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</si>
  <si>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</si>
  <si>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</si>
  <si>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</si>
  <si>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</si>
  <si>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</si>
  <si>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</si>
  <si>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</si>
  <si>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</si>
  <si>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</si>
  <si>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</si>
  <si>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</si>
  <si>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</si>
  <si>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</si>
  <si>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</si>
  <si>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</si>
  <si>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</si>
  <si>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</si>
  <si>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</si>
  <si>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</si>
  <si>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</si>
  <si>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</si>
  <si>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</si>
  <si>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</si>
  <si>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</si>
  <si>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</si>
  <si>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</si>
  <si>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</si>
  <si>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</si>
  <si>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</si>
  <si>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</si>
  <si>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</si>
  <si>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</si>
  <si>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</si>
  <si>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</si>
  <si>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</si>
  <si>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</si>
  <si>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</si>
  <si>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</si>
  <si>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</si>
  <si>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</si>
  <si>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</si>
  <si>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</si>
  <si>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</si>
  <si>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</si>
  <si>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</si>
  <si>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</si>
  <si>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</si>
  <si>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</si>
  <si>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</si>
  <si>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</si>
  <si>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</si>
  <si>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</si>
  <si>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</si>
  <si>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</si>
  <si>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</si>
  <si>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</si>
  <si>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</si>
  <si>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</si>
  <si>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</si>
  <si>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</si>
  <si>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</si>
  <si>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</si>
  <si>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</si>
  <si>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</si>
  <si>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</si>
  <si>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</si>
  <si>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</si>
  <si>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</si>
  <si>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</si>
  <si>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</si>
  <si>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</si>
  <si>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</si>
  <si>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</si>
  <si>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</si>
  <si>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</si>
  <si>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</si>
  <si>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</si>
  <si>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</si>
  <si>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</si>
  <si>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</si>
  <si>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</si>
  <si>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</si>
  <si>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</si>
  <si>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</si>
  <si>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</si>
  <si>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</si>
  <si>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</si>
  <si>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</si>
  <si>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</si>
  <si>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</si>
  <si>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</si>
  <si>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</si>
  <si>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</si>
  <si>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</si>
  <si>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</si>
  <si>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</si>
  <si>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</si>
  <si>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</si>
  <si>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</si>
  <si>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</si>
  <si>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</si>
  <si>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</si>
  <si>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</si>
  <si>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</si>
  <si>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</si>
  <si>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</si>
  <si>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</si>
  <si>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</si>
  <si>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</si>
  <si>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</si>
  <si>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</si>
  <si>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</si>
  <si>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</si>
  <si>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</si>
  <si>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</si>
  <si>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</si>
  <si>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</si>
  <si>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</si>
  <si>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</si>
  <si>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</si>
  <si>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</si>
  <si>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</si>
  <si>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</si>
  <si>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</si>
  <si>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</si>
  <si>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</si>
  <si>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</si>
  <si>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</si>
  <si>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</si>
  <si>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</si>
  <si>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</si>
  <si>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</si>
  <si>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</si>
  <si>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</si>
  <si>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</si>
  <si>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</si>
  <si>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</si>
  <si>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</si>
  <si>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</si>
  <si>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</si>
  <si>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</si>
  <si>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</si>
  <si>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</si>
  <si>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</si>
  <si>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</si>
  <si>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</si>
  <si>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</si>
  <si>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</si>
  <si>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</si>
  <si>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</si>
  <si>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</si>
  <si>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</si>
  <si>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</si>
  <si>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</si>
  <si>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</si>
  <si>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</si>
  <si>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</si>
  <si>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</si>
  <si>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</si>
  <si>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</si>
  <si>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</si>
  <si>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</si>
  <si>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</si>
  <si>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</si>
  <si>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</si>
  <si>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</si>
  <si>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</si>
  <si>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</si>
  <si>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</si>
  <si>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</si>
  <si>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</si>
  <si>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</si>
  <si>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</si>
  <si>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</si>
  <si>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</si>
  <si>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</si>
  <si>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</si>
  <si>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</si>
  <si>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</si>
  <si>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</si>
  <si>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</si>
  <si>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</si>
  <si>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</si>
  <si>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</si>
  <si>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</si>
  <si>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</si>
  <si>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</si>
  <si>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</si>
  <si>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</si>
  <si>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</si>
  <si>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</si>
  <si>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</si>
  <si>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</si>
  <si>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</si>
  <si>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</si>
  <si>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</si>
  <si>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</si>
  <si>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</si>
  <si>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</si>
  <si>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</si>
  <si>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</si>
  <si>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</si>
  <si>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</si>
  <si>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</si>
  <si>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</si>
  <si>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</si>
  <si>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</si>
  <si>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</si>
  <si>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</si>
  <si>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</si>
  <si>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</si>
  <si>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</si>
  <si>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</si>
  <si>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</si>
  <si>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</si>
  <si>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</si>
  <si>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</si>
  <si>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</si>
  <si>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</si>
  <si>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</si>
  <si>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</si>
  <si>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</si>
  <si>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</si>
  <si>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</si>
  <si>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</si>
  <si>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</si>
  <si>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</si>
  <si>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</si>
  <si>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</si>
  <si>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</si>
  <si>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</si>
  <si>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</si>
  <si>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</si>
  <si>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</si>
  <si>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</si>
  <si>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</si>
  <si>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</si>
  <si>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</si>
  <si>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</si>
  <si>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</si>
  <si>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</si>
  <si>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</si>
  <si>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</si>
  <si>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</si>
  <si>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</si>
  <si>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</si>
  <si>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</si>
  <si>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</si>
  <si>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</si>
  <si>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</si>
  <si>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</si>
  <si>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</si>
  <si>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</si>
  <si>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</si>
  <si>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</si>
  <si>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</si>
  <si>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</si>
  <si>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</si>
  <si>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</si>
  <si>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</si>
  <si>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</si>
  <si>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</si>
  <si>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</si>
  <si>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</si>
  <si>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</si>
  <si>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</si>
  <si>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</si>
  <si>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</si>
  <si>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</si>
  <si>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</si>
  <si>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</si>
  <si>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</si>
  <si>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</si>
  <si>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</si>
  <si>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</si>
  <si>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</si>
  <si>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</si>
  <si>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</si>
  <si>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</si>
  <si>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</si>
  <si>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</si>
  <si>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</si>
  <si>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</si>
  <si>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</si>
  <si>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</si>
  <si>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</si>
  <si>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</si>
  <si>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</si>
  <si>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</si>
  <si>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</si>
  <si>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</si>
  <si>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</si>
  <si>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</si>
  <si>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</si>
  <si>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</si>
  <si>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</si>
  <si>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</si>
  <si>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</si>
  <si>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</si>
  <si>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</si>
  <si>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</si>
  <si>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</si>
  <si>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</si>
  <si>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</si>
  <si>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3Х240</t>
  </si>
  <si>
    <t>Акт № б/н от 05.10.2018г., Хабаровская дистанция электроснабжения</t>
  </si>
  <si>
    <t>J_ДВОСТ-278</t>
  </si>
  <si>
    <t>Техническое перевооружение объекта  "Кабельная линия-6кВ от трансформаторной подстанции" фидер №10 опора №10-ТП-19</t>
  </si>
  <si>
    <t>Кабельная линия 6кВ фидер №10 опора №10-ТП-19</t>
  </si>
  <si>
    <t>КЛ-6 кВ фидер №10 до ТП-19</t>
  </si>
  <si>
    <t>АСБ 3Х185</t>
  </si>
  <si>
    <t>Техническое перевооружение с заменой КЛ малого сечения АСБ 3Х185 на ААБл 3х240 мм 0,14 км.</t>
  </si>
  <si>
    <t>Кабельная линия 6кВ фидер №10 опора №10-ТП-19, находится в эксплуатации с 1993 года, выполнена кабелем АСБ  3х185 мм, не соответствует нагрузкам.  Необходима замена кабеля, который не соответствует технической политике ОАО "РЖД", замена кабеля протяженностью 0,14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</si>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</sst>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xf numFmtId="0" fontId="77" fillId="0" borderId="39" xfId="2"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538</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539</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0.14000000000000001</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0.87</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0.72</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2" activePane="bottomRight" state="frozen"/>
      <selection activeCell="A3" sqref="A3"/>
      <selection pane="topRight" activeCell="I3" sqref="I3"/>
      <selection pane="bottomLeft" activeCell="A20" sqref="A20"/>
      <selection pane="bottomRight" activeCell="F50" activeCellId="2" sqref="C50 E50 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J_ДВОСТ-278</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линия-6кВ от трансформаторной подстанции" фидер №10 опора №10-ТП-19</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0.86536887390932837</v>
      </c>
      <c r="D20" s="137" t="s">
        <v>244</v>
      </c>
      <c r="E20" s="137">
        <f>C20</f>
        <v>0.86536887390932837</v>
      </c>
      <c r="F20" s="137">
        <f t="shared" ref="F20" si="0">F23</f>
        <v>0.86536887390932837</v>
      </c>
      <c r="G20" s="137">
        <f t="shared" ref="G20:AA20" si="1">SUM(G21:G25)</f>
        <v>0</v>
      </c>
      <c r="H20" s="137">
        <f t="shared" si="1"/>
        <v>0.10631399999999999</v>
      </c>
      <c r="I20" s="137">
        <f t="shared" si="1"/>
        <v>0</v>
      </c>
      <c r="J20" s="137">
        <f t="shared" si="1"/>
        <v>0</v>
      </c>
      <c r="K20" s="137">
        <f t="shared" si="1"/>
        <v>0</v>
      </c>
      <c r="L20" s="137">
        <f>SUM(L21:L25)</f>
        <v>0.75905487390932835</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0.86536887390932837</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0.86536887390932837</v>
      </c>
      <c r="D23" s="137" t="s">
        <v>244</v>
      </c>
      <c r="E23" s="137">
        <f>C23</f>
        <v>0.86536887390932837</v>
      </c>
      <c r="F23" s="137">
        <f>C20</f>
        <v>0.86536887390932837</v>
      </c>
      <c r="G23" s="137">
        <v>0</v>
      </c>
      <c r="H23" s="136">
        <v>0.10631399999999999</v>
      </c>
      <c r="I23" s="137" t="s">
        <v>244</v>
      </c>
      <c r="J23" s="137" t="s">
        <v>244</v>
      </c>
      <c r="K23" s="137" t="s">
        <v>244</v>
      </c>
      <c r="L23" s="136">
        <v>0.75905487390932835</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0.86536887390932837</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0.72114072825777364</v>
      </c>
      <c r="D26" s="137" t="s">
        <v>244</v>
      </c>
      <c r="E26" s="137">
        <f t="shared" ref="E26:F26" si="3">E27+E28</f>
        <v>0.72114072825777364</v>
      </c>
      <c r="F26" s="137">
        <f t="shared" si="3"/>
        <v>0.72114072825777364</v>
      </c>
      <c r="G26" s="137">
        <f t="shared" ref="G26:AA26" si="4">SUM(G27:G30)</f>
        <v>0</v>
      </c>
      <c r="H26" s="137">
        <f t="shared" si="4"/>
        <v>8.8594999999999993E-2</v>
      </c>
      <c r="I26" s="137">
        <f t="shared" si="4"/>
        <v>0</v>
      </c>
      <c r="J26" s="137">
        <f t="shared" si="4"/>
        <v>0</v>
      </c>
      <c r="K26" s="137">
        <f t="shared" si="4"/>
        <v>0</v>
      </c>
      <c r="L26" s="137">
        <f t="shared" si="4"/>
        <v>0.63254572825777367</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0.72114072825777364</v>
      </c>
      <c r="AC26" s="137">
        <v>0</v>
      </c>
    </row>
    <row r="27" spans="1:29" ht="16.5">
      <c r="A27" s="130" t="s">
        <v>269</v>
      </c>
      <c r="B27" s="133" t="s">
        <v>270</v>
      </c>
      <c r="C27" s="137">
        <v>8.8594999999999993E-2</v>
      </c>
      <c r="D27" s="137" t="s">
        <v>244</v>
      </c>
      <c r="E27" s="137">
        <f>C27</f>
        <v>8.8594999999999993E-2</v>
      </c>
      <c r="F27" s="137">
        <f>C27</f>
        <v>8.8594999999999993E-2</v>
      </c>
      <c r="G27" s="137">
        <v>0</v>
      </c>
      <c r="H27" s="136">
        <f>C27</f>
        <v>8.8594999999999993E-2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8.8594999999999993E-2</v>
      </c>
      <c r="AC27" s="137">
        <v>0</v>
      </c>
    </row>
    <row r="28" spans="1:29" ht="16.5">
      <c r="A28" s="130" t="s">
        <v>271</v>
      </c>
      <c r="B28" s="133" t="s">
        <v>272</v>
      </c>
      <c r="C28" s="137">
        <v>0.63254572825777367</v>
      </c>
      <c r="D28" s="137" t="s">
        <v>244</v>
      </c>
      <c r="E28" s="137">
        <f>C28</f>
        <v>0.63254572825777367</v>
      </c>
      <c r="F28" s="137">
        <f>C28</f>
        <v>0.63254572825777367</v>
      </c>
      <c r="G28" s="137">
        <v>0</v>
      </c>
      <c r="H28" s="136">
        <v>0</v>
      </c>
      <c r="I28" s="137" t="s">
        <v>244</v>
      </c>
      <c r="J28" s="137" t="s">
        <v>244</v>
      </c>
      <c r="K28" s="137" t="s">
        <v>244</v>
      </c>
      <c r="L28" s="136">
        <f>C28</f>
        <v>0.63254572825777367</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0.63254572825777367</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0.72114072825777364</v>
      </c>
      <c r="G47" s="137">
        <f t="shared" ref="G47:AA47" si="7">SUM(G48:G53)</f>
        <v>0</v>
      </c>
      <c r="H47" s="137">
        <f>H48</f>
        <v>8.8594999999999993E-2</v>
      </c>
      <c r="I47" s="137">
        <f t="shared" si="7"/>
        <v>0</v>
      </c>
      <c r="J47" s="137">
        <f t="shared" si="7"/>
        <v>0</v>
      </c>
      <c r="K47" s="137">
        <f t="shared" si="7"/>
        <v>0</v>
      </c>
      <c r="L47" s="137">
        <f>L48</f>
        <v>0.63254572825777367</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0.72114072825777364</v>
      </c>
      <c r="D48" s="137" t="s">
        <v>244</v>
      </c>
      <c r="E48" s="137">
        <f>C48</f>
        <v>0.72114072825777364</v>
      </c>
      <c r="F48" s="137">
        <f>C48</f>
        <v>0.72114072825777364</v>
      </c>
      <c r="G48" s="137">
        <v>0</v>
      </c>
      <c r="H48" s="136">
        <f>H27</f>
        <v>8.8594999999999993E-2</v>
      </c>
      <c r="I48" s="137" t="s">
        <v>244</v>
      </c>
      <c r="J48" s="137" t="s">
        <v>244</v>
      </c>
      <c r="K48" s="137" t="s">
        <v>244</v>
      </c>
      <c r="L48" s="136">
        <f>L28</f>
        <v>0.63254572825777367</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0.72114072825777364</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J_ДВОСТ-278</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линия-6кВ от трансформаторной подстанции" фидер №10 опора №10-ТП-19</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18" sqref="B18"/>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J_ДВОСТ-278</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линия-6кВ от трансформаторной подстанции" фидер №10 опора №10-ТП-19</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30.75" thickBot="1">
      <c r="A18" s="171" t="s">
        <v>370</v>
      </c>
      <c r="B18" s="464" t="str">
        <f>A12</f>
        <v>Техническое перевооружение объекта  "Кабельная линия-6кВ от трансформаторной подстанции" фидер №10 опора №10-ТП-19</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J_ДВОСТ-278</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линия-6кВ от трансформаторной подстанции" фидер №10 опора №10-ТП-19</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J_ДВОСТ-278</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линия-6кВ от трансформаторной подстанции" фидер №10 опора №10-ТП-19</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P41" sqref="P4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J_ДВОСТ-278</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линия-6кВ от трансформаторной подстанции" фидер №10 опора №10-ТП-19</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541</v>
      </c>
      <c r="C21" s="303" t="str">
        <f>B21</f>
        <v>КЛ-6 кВ фидер №10 до ТП-19</v>
      </c>
      <c r="D21" s="303" t="s">
        <v>540</v>
      </c>
      <c r="E21" s="303" t="str">
        <f>D21</f>
        <v>Кабельная линия 6кВ фидер №10 опора №10-ТП-19</v>
      </c>
      <c r="F21" s="303">
        <v>6</v>
      </c>
      <c r="G21" s="303">
        <f>F21</f>
        <v>6</v>
      </c>
      <c r="H21" s="303">
        <f>F21</f>
        <v>6</v>
      </c>
      <c r="I21" s="303">
        <f>G21</f>
        <v>6</v>
      </c>
      <c r="J21" s="303">
        <v>1993</v>
      </c>
      <c r="K21" s="303">
        <v>1</v>
      </c>
      <c r="L21" s="303">
        <v>1</v>
      </c>
      <c r="M21" s="303" t="s">
        <v>542</v>
      </c>
      <c r="N21" s="303" t="s">
        <v>536</v>
      </c>
      <c r="O21" s="303" t="s">
        <v>549</v>
      </c>
      <c r="P21" s="303" t="s">
        <v>549</v>
      </c>
      <c r="Q21" s="303">
        <v>0.14000000000000001</v>
      </c>
      <c r="R21" s="303">
        <v>0.14000000000000001</v>
      </c>
      <c r="S21" s="303" t="s">
        <v>136</v>
      </c>
      <c r="T21" s="303" t="s">
        <v>136</v>
      </c>
      <c r="U21" s="303" t="s">
        <v>136</v>
      </c>
      <c r="V21" s="303" t="s">
        <v>533</v>
      </c>
      <c r="W21" s="303" t="s">
        <v>533</v>
      </c>
      <c r="X21" s="303" t="s">
        <v>136</v>
      </c>
      <c r="Y21" s="303" t="s">
        <v>136</v>
      </c>
      <c r="Z21" s="303" t="s">
        <v>537</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9"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J_ДВОСТ-278</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линия-6кВ от трансформаторной подстанции" фидер №10 опора №10-ТП-19</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0.87</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J_ДВОСТ-278</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линия-6кВ от трансформаторной подстанции" фидер №10 опора №10-ТП-19</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J_ДВОСТ-278</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линия-6кВ от трансформаторной подстанции" фидер №10 опора №10-ТП-19</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G31" sqref="G31"/>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J_ДВОСТ-278</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линия-6кВ от трансформаторной подстанции" фидер №10 опора №10-ТП-19</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2019-04-03T06:15:58Z</dcterms:modified>
</cp:coreProperties>
</file>