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30"/>
  <c r="F29"/>
  <c r="L28"/>
  <c r="AB28" s="1"/>
  <c r="F28"/>
  <c r="E28"/>
  <c r="H27"/>
  <c r="H48" s="1"/>
  <c r="H47" s="1"/>
  <c r="F27"/>
  <c r="E27"/>
  <c r="AA26"/>
  <c r="Z26"/>
  <c r="Y26"/>
  <c r="X26"/>
  <c r="X46" s="1"/>
  <c r="W26"/>
  <c r="V26"/>
  <c r="U26"/>
  <c r="T26"/>
  <c r="S26"/>
  <c r="R26"/>
  <c r="Q26"/>
  <c r="P26"/>
  <c r="O26"/>
  <c r="N26"/>
  <c r="M26"/>
  <c r="L26"/>
  <c r="K26"/>
  <c r="J26"/>
  <c r="I26"/>
  <c r="H26"/>
  <c r="G26"/>
  <c r="F26"/>
  <c r="E26"/>
  <c r="C26"/>
  <c r="C48" s="1"/>
  <c r="AB25"/>
  <c r="F25"/>
  <c r="E25"/>
  <c r="F24"/>
  <c r="X23"/>
  <c r="T23"/>
  <c r="P23"/>
  <c r="AB23" s="1"/>
  <c r="E23"/>
  <c r="AA20"/>
  <c r="Z20"/>
  <c r="Y20"/>
  <c r="X20"/>
  <c r="W20"/>
  <c r="V20"/>
  <c r="U20"/>
  <c r="T20"/>
  <c r="S20"/>
  <c r="R20"/>
  <c r="Q20"/>
  <c r="P20"/>
  <c r="O20"/>
  <c r="N20"/>
  <c r="M20"/>
  <c r="L20"/>
  <c r="K20"/>
  <c r="J20"/>
  <c r="I20"/>
  <c r="H20"/>
  <c r="AB20" s="1"/>
  <c r="G20"/>
  <c r="C20"/>
  <c r="E20" s="1"/>
  <c r="H21" i="14"/>
  <c r="G21"/>
  <c r="I21" s="1"/>
  <c r="E48" i="19" l="1"/>
  <c r="F48"/>
  <c r="F47"/>
  <c r="F46"/>
  <c r="X39"/>
  <c r="F23"/>
  <c r="F20" s="1"/>
  <c r="L48"/>
  <c r="L47" s="1"/>
  <c r="AB27"/>
  <c r="AB26" s="1"/>
  <c r="J20" i="17"/>
  <c r="I20"/>
  <c r="G20"/>
  <c r="F20"/>
  <c r="AB48" i="19" l="1"/>
  <c r="X48"/>
  <c r="X47" s="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<sst xmlns="http://schemas.openxmlformats.org/spreadsheetml/2006/main" count="3526" uniqueCount="553">
  <si>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</si>
  <si>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</si>
  <si>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</si>
  <si>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</si>
  <si>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</si>
  <si>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</si>
  <si>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</si>
  <si>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</si>
  <si>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</si>
  <si>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</si>
  <si>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</si>
  <si>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</si>
  <si>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</si>
  <si>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</si>
  <si>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</si>
  <si>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</si>
  <si>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</si>
  <si>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</si>
  <si>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</si>
  <si>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</si>
  <si>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</si>
  <si>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</si>
  <si>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</si>
  <si>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</si>
  <si>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</si>
  <si>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</si>
  <si>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</si>
  <si>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</si>
  <si>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</si>
  <si>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</si>
  <si>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</si>
  <si>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</si>
  <si>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</si>
  <si>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</si>
  <si>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</si>
  <si>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</si>
  <si>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</si>
  <si>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</si>
  <si>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</si>
  <si>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</si>
  <si>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</si>
  <si>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</si>
  <si>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</si>
  <si>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</si>
  <si>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</si>
  <si>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</si>
  <si>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</si>
  <si>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</si>
  <si>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</si>
  <si>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</si>
  <si>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</si>
  <si>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</si>
  <si>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</si>
  <si>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</si>
  <si>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</si>
  <si>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</si>
  <si>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</si>
  <si>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</si>
  <si>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</si>
  <si>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</si>
  <si>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</si>
  <si>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</si>
  <si>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</si>
  <si>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</si>
  <si>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</si>
  <si>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</si>
  <si>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</si>
  <si>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</si>
  <si>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</si>
  <si>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</si>
  <si>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</si>
  <si>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</si>
  <si>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</si>
  <si>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</si>
  <si>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</si>
  <si>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</si>
  <si>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</si>
  <si>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</si>
  <si>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</si>
  <si>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</si>
  <si>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</si>
  <si>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</si>
  <si>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</si>
  <si>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</si>
  <si>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</si>
  <si>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</si>
  <si>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</si>
  <si>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</si>
  <si>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</si>
  <si>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</si>
  <si>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</si>
  <si>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</si>
  <si>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</si>
  <si>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</si>
  <si>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</si>
  <si>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</si>
  <si>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</si>
  <si>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</si>
  <si>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</si>
  <si>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</si>
  <si>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</si>
  <si>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</si>
  <si>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</si>
  <si>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</si>
  <si>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</si>
  <si>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</si>
  <si>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</si>
  <si>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</si>
  <si>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</si>
  <si>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</si>
  <si>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</si>
  <si>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</si>
  <si>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</si>
  <si>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</si>
  <si>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</si>
  <si>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</si>
  <si>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</si>
  <si>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</si>
  <si>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</si>
  <si>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</si>
  <si>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</si>
  <si>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</si>
  <si>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</si>
  <si>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</si>
  <si>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</si>
  <si>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</si>
  <si>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</si>
  <si>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</si>
  <si>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</si>
  <si>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</si>
  <si>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</si>
  <si>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</si>
  <si>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</si>
  <si>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</si>
  <si>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</si>
  <si>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</si>
  <si>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</si>
  <si>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</si>
  <si>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</si>
  <si>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</si>
  <si>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</si>
  <si>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</si>
  <si>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</si>
  <si>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</si>
  <si>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</si>
  <si>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</si>
  <si>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</si>
  <si>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</si>
  <si>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</si>
  <si>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</si>
  <si>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</si>
  <si>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</si>
  <si>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</si>
  <si>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</si>
  <si>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</si>
  <si>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</si>
  <si>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</si>
  <si>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</si>
  <si>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</si>
  <si>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</si>
  <si>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</si>
  <si>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</si>
  <si>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</si>
  <si>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</si>
  <si>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</si>
  <si>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</si>
  <si>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</si>
  <si>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</si>
  <si>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</si>
  <si>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</si>
  <si>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</si>
  <si>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</si>
  <si>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</si>
  <si>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</si>
  <si>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</si>
  <si>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</si>
  <si>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</si>
  <si>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</si>
  <si>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</si>
  <si>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</si>
  <si>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</si>
  <si>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</si>
  <si>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</si>
  <si>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</si>
  <si>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</si>
  <si>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</si>
  <si>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</si>
  <si>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</si>
  <si>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</si>
  <si>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</si>
  <si>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</si>
  <si>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</si>
  <si>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</si>
  <si>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</si>
  <si>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</si>
  <si>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</si>
  <si>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</si>
  <si>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</si>
  <si>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</si>
  <si>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</si>
  <si>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</si>
  <si>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</si>
  <si>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</si>
  <si>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</si>
  <si>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</si>
  <si>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</si>
  <si>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</si>
  <si>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</si>
  <si>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</si>
  <si>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</si>
  <si>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</si>
  <si>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</si>
  <si>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</si>
  <si>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</si>
  <si>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</si>
  <si>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</si>
  <si>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</si>
  <si>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</si>
  <si>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</si>
  <si>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</si>
  <si>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</si>
  <si>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</si>
  <si>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</si>
  <si>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</si>
  <si>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</si>
  <si>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</si>
  <si>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</si>
  <si>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</si>
  <si>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</si>
  <si>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</si>
  <si>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</si>
  <si>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</si>
  <si>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</si>
  <si>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</si>
  <si>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</si>
  <si>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</si>
  <si>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</si>
  <si>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</si>
  <si>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</si>
  <si>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</si>
  <si>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</si>
  <si>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</si>
  <si>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</si>
  <si>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</si>
  <si>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</si>
  <si>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</si>
  <si>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</si>
  <si>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</si>
  <si>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</si>
  <si>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</si>
  <si>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</si>
  <si>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</si>
  <si>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</si>
  <si>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</si>
  <si>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</si>
  <si>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</si>
  <si>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</si>
  <si>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</si>
  <si>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</si>
  <si>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</si>
  <si>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</si>
  <si>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</si>
  <si>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</si>
  <si>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</si>
  <si>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</si>
  <si>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</si>
  <si>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</si>
  <si>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</si>
  <si>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</si>
  <si>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</si>
  <si>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</si>
  <si>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</si>
  <si>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</si>
  <si>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</si>
  <si>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</si>
  <si>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</si>
  <si>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</si>
  <si>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</si>
  <si>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</si>
  <si>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</si>
  <si>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</si>
  <si>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</si>
  <si>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</si>
  <si>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</si>
  <si>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</si>
  <si>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</si>
  <si>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</si>
  <si>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</si>
  <si>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</si>
  <si>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</si>
  <si>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</si>
  <si>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</si>
  <si>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</si>
  <si>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</si>
  <si>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</si>
  <si>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</si>
  <si>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</si>
  <si>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</si>
  <si>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</si>
  <si>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</si>
  <si>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</si>
  <si>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</si>
  <si>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</si>
  <si>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</si>
  <si>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</si>
  <si>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</si>
  <si>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</si>
  <si>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</si>
  <si>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</si>
  <si>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</si>
  <si>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</si>
  <si>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</si>
  <si>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</si>
  <si>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</si>
  <si>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</si>
  <si>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</si>
  <si>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</si>
  <si>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</si>
  <si>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</si>
  <si>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</si>
  <si>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</si>
  <si>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</si>
  <si>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</si>
  <si>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</si>
  <si>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</si>
  <si>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</si>
  <si>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</si>
  <si>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</si>
  <si>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</si>
  <si>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</si>
  <si>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</si>
  <si>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</si>
  <si>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</si>
  <si>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</si>
  <si>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</si>
  <si>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</si>
  <si>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</si>
  <si>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</si>
  <si>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</si>
  <si>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</si>
  <si>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</si>
  <si>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</si>
  <si>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</si>
  <si>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</si>
  <si>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</si>
  <si>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</si>
  <si>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</si>
  <si>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</si>
  <si>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</si>
  <si>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</si>
  <si>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</si>
  <si>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</si>
  <si>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</si>
  <si>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</si>
  <si>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</si>
  <si>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</si>
  <si>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</si>
  <si>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</si>
  <si>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</si>
  <si>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</si>
  <si>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</si>
  <si>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</si>
  <si>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</si>
  <si>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</si>
  <si>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</si>
  <si>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</si>
  <si>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</si>
  <si>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</si>
  <si>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</si>
  <si>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</si>
  <si>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</si>
  <si>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</si>
  <si>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</si>
  <si>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</si>
  <si>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</si>
  <si>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</si>
  <si>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</si>
  <si>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</si>
  <si>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</si>
  <si>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</si>
  <si>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</si>
  <si>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</si>
  <si>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</si>
  <si>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</si>
  <si>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</si>
  <si>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</si>
  <si>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</si>
  <si>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</si>
  <si>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</si>
  <si>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</si>
  <si>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</si>
  <si>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</si>
  <si>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</si>
  <si>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</si>
  <si>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</si>
  <si>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</si>
  <si>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</si>
  <si>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</si>
  <si>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</si>
  <si>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</si>
  <si>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</si>
  <si>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</si>
  <si>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</si>
  <si>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</si>
  <si>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</si>
  <si>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</si>
  <si>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</si>
  <si>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</si>
  <si>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</si>
  <si>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</si>
  <si>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</si>
  <si>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</si>
  <si>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</si>
  <si>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</si>
  <si>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</si>
  <si>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</si>
  <si>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</si>
  <si>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</si>
  <si>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</si>
  <si>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</si>
  <si>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</si>
  <si>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</si>
  <si>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</si>
  <si>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</si>
  <si>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</si>
  <si>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</si>
  <si>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</si>
  <si>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</si>
  <si>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</si>
  <si>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</si>
  <si>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</si>
  <si>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</si>
  <si>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</si>
  <si>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</si>
  <si>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</si>
  <si>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</si>
  <si>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</si>
  <si>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</si>
  <si>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</si>
  <si>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</si>
  <si>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</si>
  <si>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</si>
  <si>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</si>
  <si>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</si>
  <si>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</si>
  <si>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</si>
  <si>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</si>
  <si>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</si>
  <si>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</si>
  <si>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</si>
  <si>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</si>
  <si>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</si>
  <si>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</si>
  <si>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</si>
  <si>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</si>
  <si>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</si>
  <si>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</si>
  <si>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</si>
  <si>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</si>
  <si>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</si>
  <si>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</si>
  <si>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</si>
  <si>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</si>
  <si>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</si>
  <si>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</si>
  <si>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</si>
  <si>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</si>
  <si>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</si>
  <si>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</si>
  <si>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</si>
  <si>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</si>
  <si>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</si>
  <si>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</si>
  <si>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</si>
  <si>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</si>
  <si>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</si>
  <si>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</si>
  <si>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</si>
  <si>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</si>
  <si>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</si>
  <si>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</si>
  <si>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</si>
  <si>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</si>
  <si>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</si>
  <si>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</si>
  <si>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</si>
  <si>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</si>
  <si>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</si>
  <si>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</si>
  <si>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</si>
  <si>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</si>
  <si>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</si>
  <si>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</si>
  <si>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</si>
  <si>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</si>
  <si>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</si>
  <si>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</si>
  <si>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</si>
  <si>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</si>
  <si>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</si>
  <si>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</si>
  <si>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</si>
  <si>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</si>
  <si>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</si>
  <si>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</si>
  <si>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</si>
  <si>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</si>
  <si>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</si>
  <si>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</si>
  <si>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</si>
  <si>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</si>
  <si>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</si>
  <si>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</si>
  <si>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</si>
  <si>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</si>
  <si>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</si>
  <si>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</si>
  <si>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</si>
  <si>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</si>
  <si>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</si>
  <si>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</si>
  <si>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</si>
  <si>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</si>
  <si>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</si>
  <si>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</si>
  <si>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</si>
  <si>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</si>
  <si>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</si>
  <si>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</si>
  <si>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</si>
  <si>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</si>
  <si>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</si>
  <si>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</si>
  <si>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</si>
  <si>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</si>
  <si>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</si>
  <si>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3Х240</t>
  </si>
  <si>
    <t>ААБл 3х120</t>
  </si>
  <si>
    <t>Акт № б/н от 05.10.2018г., Хабаровская дистанция электроснабжения</t>
  </si>
  <si>
    <t>J_ДВОСТ-274</t>
  </si>
  <si>
    <t>Техническое перевооружение объекта  "Фидер N8 до локомотивного депо ст.Хабаровск-2" ТП-20- РУ локомотивное депо</t>
  </si>
  <si>
    <t>Кабельная линия 6кВ Фидер N8 до локомотивного депо ст.Хабаровск-2, ТП-20 - РУ локомотивное депо</t>
  </si>
  <si>
    <t>КЛ-6 кВ фидер №8 ТП-20 - РУ локомотивное депо</t>
  </si>
  <si>
    <t>Техническое перевооружение с заменой КЛ малого сечения ААБл 3Х120 на ААБл 3х240 мм 0,48 км.</t>
  </si>
  <si>
    <t>Кабельная линия 6кВ Фидер N8 до локомотивного депо ст.Хабаровск-2, ТП-20 - РУ локомотивное депо, находится в эксплуатации с 1958 года, выполнена кабелем ААБл  3х120 мм, не соответствует нагрузкам.  Необходима замена кабеля, который не соответствует технической политике ОАО "РЖД", замена кабеля протяженностью 0,48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</si>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</sst>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539</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540</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0.48</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2.83</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2.36</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31" activePane="bottomRight" state="frozen"/>
      <selection activeCell="A3" sqref="A3"/>
      <selection pane="topRight" activeCell="I3" sqref="I3"/>
      <selection pane="bottomLeft" activeCell="A20" sqref="A20"/>
      <selection pane="bottomRight" activeCell="F50" activeCellId="2" sqref="C50 E50 F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J_ДВОСТ-274</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"Фидер N8 до локомотивного депо ст.Хабаровск-2" ТП-20- РУ локомотивное депо</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552</v>
      </c>
      <c r="H16" s="390">
        <v>2020</v>
      </c>
      <c r="I16" s="391"/>
      <c r="J16" s="391"/>
      <c r="K16" s="391"/>
      <c r="L16" s="390">
        <v>2021</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2.8348290697029723</v>
      </c>
      <c r="D20" s="137" t="s">
        <v>244</v>
      </c>
      <c r="E20" s="137">
        <f>C20</f>
        <v>2.8348290697029723</v>
      </c>
      <c r="F20" s="137">
        <f t="shared" ref="F20" si="0">F23</f>
        <v>2.8348290697029723</v>
      </c>
      <c r="G20" s="137">
        <f t="shared" ref="G20:AA20" si="1">SUM(G21:G25)</f>
        <v>0</v>
      </c>
      <c r="H20" s="137">
        <f t="shared" si="1"/>
        <v>0.34826999999999991</v>
      </c>
      <c r="I20" s="137">
        <f t="shared" si="1"/>
        <v>0</v>
      </c>
      <c r="J20" s="137">
        <f t="shared" si="1"/>
        <v>0</v>
      </c>
      <c r="K20" s="137">
        <f t="shared" si="1"/>
        <v>0</v>
      </c>
      <c r="L20" s="137">
        <f>SUM(L21:L25)</f>
        <v>2.4865590697029725</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2.8348290697029723</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2.8348290697029723</v>
      </c>
      <c r="D23" s="137" t="s">
        <v>244</v>
      </c>
      <c r="E23" s="137">
        <f>C23</f>
        <v>2.8348290697029723</v>
      </c>
      <c r="F23" s="137">
        <f>C20</f>
        <v>2.8348290697029723</v>
      </c>
      <c r="G23" s="137">
        <v>0</v>
      </c>
      <c r="H23" s="136">
        <v>0.34826999999999991</v>
      </c>
      <c r="I23" s="137" t="s">
        <v>244</v>
      </c>
      <c r="J23" s="137" t="s">
        <v>244</v>
      </c>
      <c r="K23" s="137" t="s">
        <v>244</v>
      </c>
      <c r="L23" s="136">
        <v>2.4865590697029725</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2.8348290697029723</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2.3623575580858103</v>
      </c>
      <c r="D26" s="137" t="s">
        <v>244</v>
      </c>
      <c r="E26" s="137">
        <f t="shared" ref="E26:F26" si="3">E27+E28</f>
        <v>2.3623575580858103</v>
      </c>
      <c r="F26" s="137">
        <f t="shared" si="3"/>
        <v>2.3623575580858103</v>
      </c>
      <c r="G26" s="137">
        <f t="shared" ref="G26:AA26" si="4">SUM(G27:G30)</f>
        <v>0</v>
      </c>
      <c r="H26" s="137">
        <f t="shared" si="4"/>
        <v>0.29022499999999996</v>
      </c>
      <c r="I26" s="137">
        <f t="shared" si="4"/>
        <v>0</v>
      </c>
      <c r="J26" s="137">
        <f t="shared" si="4"/>
        <v>0</v>
      </c>
      <c r="K26" s="137">
        <f t="shared" si="4"/>
        <v>0</v>
      </c>
      <c r="L26" s="137">
        <f t="shared" si="4"/>
        <v>2.0721325580858103</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2.3623575580858103</v>
      </c>
      <c r="AC26" s="137">
        <v>0</v>
      </c>
    </row>
    <row r="27" spans="1:29" ht="16.5">
      <c r="A27" s="130" t="s">
        <v>269</v>
      </c>
      <c r="B27" s="133" t="s">
        <v>270</v>
      </c>
      <c r="C27" s="137">
        <v>0.29022499999999996</v>
      </c>
      <c r="D27" s="137" t="s">
        <v>244</v>
      </c>
      <c r="E27" s="137">
        <f>C27</f>
        <v>0.29022499999999996</v>
      </c>
      <c r="F27" s="137">
        <f>C27</f>
        <v>0.29022499999999996</v>
      </c>
      <c r="G27" s="137">
        <v>0</v>
      </c>
      <c r="H27" s="136">
        <f>C27</f>
        <v>0.29022499999999996</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0.29022499999999996</v>
      </c>
      <c r="AC27" s="137">
        <v>0</v>
      </c>
    </row>
    <row r="28" spans="1:29" ht="16.5">
      <c r="A28" s="130" t="s">
        <v>271</v>
      </c>
      <c r="B28" s="133" t="s">
        <v>272</v>
      </c>
      <c r="C28" s="137">
        <v>2.0721325580858103</v>
      </c>
      <c r="D28" s="137" t="s">
        <v>244</v>
      </c>
      <c r="E28" s="137">
        <f>C28</f>
        <v>2.0721325580858103</v>
      </c>
      <c r="F28" s="137">
        <f>C28</f>
        <v>2.0721325580858103</v>
      </c>
      <c r="G28" s="137">
        <v>0</v>
      </c>
      <c r="H28" s="136">
        <v>0</v>
      </c>
      <c r="I28" s="137" t="s">
        <v>244</v>
      </c>
      <c r="J28" s="137" t="s">
        <v>244</v>
      </c>
      <c r="K28" s="137" t="s">
        <v>244</v>
      </c>
      <c r="L28" s="136">
        <f>C28</f>
        <v>2.0721325580858103</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2.0721325580858103</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2.3623575580858103</v>
      </c>
      <c r="G47" s="137">
        <f t="shared" ref="G47:AA47" si="7">SUM(G48:G53)</f>
        <v>0</v>
      </c>
      <c r="H47" s="137">
        <f>H48</f>
        <v>0.29022499999999996</v>
      </c>
      <c r="I47" s="137">
        <f t="shared" si="7"/>
        <v>0</v>
      </c>
      <c r="J47" s="137">
        <f t="shared" si="7"/>
        <v>0</v>
      </c>
      <c r="K47" s="137">
        <f t="shared" si="7"/>
        <v>0</v>
      </c>
      <c r="L47" s="137">
        <f>L48</f>
        <v>2.0721325580858103</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2.3623575580858103</v>
      </c>
      <c r="D48" s="137" t="s">
        <v>244</v>
      </c>
      <c r="E48" s="137">
        <f>C48</f>
        <v>2.3623575580858103</v>
      </c>
      <c r="F48" s="137">
        <f>C48</f>
        <v>2.3623575580858103</v>
      </c>
      <c r="G48" s="137">
        <v>0</v>
      </c>
      <c r="H48" s="136">
        <f>H27</f>
        <v>0.29022499999999996</v>
      </c>
      <c r="I48" s="137" t="s">
        <v>244</v>
      </c>
      <c r="J48" s="137" t="s">
        <v>244</v>
      </c>
      <c r="K48" s="137" t="s">
        <v>244</v>
      </c>
      <c r="L48" s="136">
        <f>L28</f>
        <v>2.0721325580858103</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2.3623575580858103</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J_ДВОСТ-274</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"Фидер N8 до локомотивного депо ст.Хабаровск-2" ТП-20- РУ локомотивное депо</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J_ДВОСТ-274</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"Фидер N8 до локомотивного депо ст.Хабаровск-2" ТП-20- РУ локомотивное депо</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"Фидер N8 до локомотивного депо ст.Хабаровск-2" ТП-20- РУ локомотивное депо</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J_ДВОСТ-274</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"Фидер N8 до локомотивного депо ст.Хабаровск-2" ТП-20- РУ локомотивное депо</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J_ДВОСТ-274</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"Фидер N8 до локомотивного депо ст.Хабаровск-2" ТП-20- РУ локомотивное депо</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B10" zoomScale="60" workbookViewId="0">
      <selection activeCell="P30" sqref="P30"/>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J_ДВОСТ-274</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"Фидер N8 до локомотивного депо ст.Хабаровск-2" ТП-20- РУ локомотивное депо</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94.5">
      <c r="A21" s="303">
        <v>1</v>
      </c>
      <c r="B21" s="303" t="s">
        <v>542</v>
      </c>
      <c r="C21" s="303" t="str">
        <f>B21</f>
        <v>КЛ-6 кВ фидер №8 ТП-20 - РУ локомотивное депо</v>
      </c>
      <c r="D21" s="303" t="s">
        <v>541</v>
      </c>
      <c r="E21" s="303" t="str">
        <f>D21</f>
        <v>Кабельная линия 6кВ Фидер N8 до локомотивного депо ст.Хабаровск-2, ТП-20 - РУ локомотивное депо</v>
      </c>
      <c r="F21" s="303">
        <v>6</v>
      </c>
      <c r="G21" s="303">
        <f>F21</f>
        <v>6</v>
      </c>
      <c r="H21" s="303">
        <f>F21</f>
        <v>6</v>
      </c>
      <c r="I21" s="303">
        <f>G21</f>
        <v>6</v>
      </c>
      <c r="J21" s="303">
        <v>1958</v>
      </c>
      <c r="K21" s="303">
        <v>1</v>
      </c>
      <c r="L21" s="303">
        <v>1</v>
      </c>
      <c r="M21" s="303" t="s">
        <v>537</v>
      </c>
      <c r="N21" s="303" t="s">
        <v>536</v>
      </c>
      <c r="O21" s="303" t="s">
        <v>549</v>
      </c>
      <c r="P21" s="303" t="s">
        <v>549</v>
      </c>
      <c r="Q21" s="303">
        <v>0.48</v>
      </c>
      <c r="R21" s="303">
        <v>0.48</v>
      </c>
      <c r="S21" s="303" t="s">
        <v>136</v>
      </c>
      <c r="T21" s="303" t="s">
        <v>136</v>
      </c>
      <c r="U21" s="303" t="s">
        <v>136</v>
      </c>
      <c r="V21" s="303" t="s">
        <v>533</v>
      </c>
      <c r="W21" s="303" t="s">
        <v>533</v>
      </c>
      <c r="X21" s="303" t="s">
        <v>136</v>
      </c>
      <c r="Y21" s="303" t="s">
        <v>136</v>
      </c>
      <c r="Z21" s="303" t="s">
        <v>538</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J_ДВОСТ-274</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"Фидер N8 до локомотивного депо ст.Хабаровск-2" ТП-20- РУ локомотивное депо</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2.83</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J_ДВОСТ-274</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"Фидер N8 до локомотивного депо ст.Хабаровск-2" ТП-20- РУ локомотивное депо</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5" t="s">
        <v>9</v>
      </c>
      <c r="B3" s="355"/>
      <c r="C3" s="355"/>
      <c r="D3" s="355"/>
      <c r="E3" s="355"/>
      <c r="F3" s="355"/>
      <c r="G3" s="355"/>
      <c r="H3" s="355"/>
      <c r="I3" s="355"/>
      <c r="J3" s="355"/>
      <c r="K3" s="355"/>
      <c r="L3" s="355"/>
      <c r="M3" s="355"/>
      <c r="N3" s="355"/>
      <c r="O3" s="355"/>
      <c r="P3" s="11"/>
      <c r="Q3" s="11"/>
      <c r="R3" s="11"/>
      <c r="S3" s="11"/>
      <c r="T3" s="11"/>
      <c r="U3" s="11"/>
      <c r="V3" s="11"/>
      <c r="W3" s="11"/>
      <c r="X3" s="11"/>
      <c r="Y3" s="11"/>
      <c r="Z3" s="11"/>
    </row>
    <row r="4" spans="1:28" s="10" customFormat="1" ht="18.75">
      <c r="A4" s="355"/>
      <c r="B4" s="355"/>
      <c r="C4" s="355"/>
      <c r="D4" s="355"/>
      <c r="E4" s="355"/>
      <c r="F4" s="355"/>
      <c r="G4" s="355"/>
      <c r="H4" s="355"/>
      <c r="I4" s="355"/>
      <c r="J4" s="355"/>
      <c r="K4" s="355"/>
      <c r="L4" s="355"/>
      <c r="M4" s="355"/>
      <c r="N4" s="355"/>
      <c r="O4" s="355"/>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5"/>
      <c r="B7" s="355"/>
      <c r="C7" s="355"/>
      <c r="D7" s="355"/>
      <c r="E7" s="355"/>
      <c r="F7" s="355"/>
      <c r="G7" s="355"/>
      <c r="H7" s="355"/>
      <c r="I7" s="355"/>
      <c r="J7" s="355"/>
      <c r="K7" s="355"/>
      <c r="L7" s="355"/>
      <c r="M7" s="355"/>
      <c r="N7" s="355"/>
      <c r="O7" s="355"/>
      <c r="P7" s="11"/>
      <c r="Q7" s="11"/>
      <c r="R7" s="11"/>
      <c r="S7" s="11"/>
      <c r="T7" s="11"/>
      <c r="U7" s="11"/>
      <c r="V7" s="11"/>
      <c r="W7" s="11"/>
      <c r="X7" s="11"/>
      <c r="Y7" s="11"/>
      <c r="Z7" s="11"/>
    </row>
    <row r="8" spans="1:28" s="10" customFormat="1" ht="18.75">
      <c r="A8" s="356" t="str">
        <f>' 1. паспорт местополож'!A8:C8</f>
        <v>J_ДВОСТ-274</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8"/>
      <c r="B10" s="358"/>
      <c r="C10" s="358"/>
      <c r="D10" s="358"/>
      <c r="E10" s="358"/>
      <c r="F10" s="358"/>
      <c r="G10" s="358"/>
      <c r="H10" s="358"/>
      <c r="I10" s="358"/>
      <c r="J10" s="358"/>
      <c r="K10" s="358"/>
      <c r="L10" s="358"/>
      <c r="M10" s="358"/>
      <c r="N10" s="358"/>
      <c r="O10" s="358"/>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"Фидер N8 до локомотивного депо ст.Хабаровск-2" ТП-20- РУ локомотивное депо</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63" t="s">
        <v>203</v>
      </c>
      <c r="B14" s="363"/>
      <c r="C14" s="363"/>
      <c r="D14" s="363"/>
      <c r="E14" s="363"/>
      <c r="F14" s="363"/>
      <c r="G14" s="363"/>
      <c r="H14" s="363"/>
      <c r="I14" s="363"/>
      <c r="J14" s="363"/>
      <c r="K14" s="363"/>
      <c r="L14" s="363"/>
      <c r="M14" s="363"/>
      <c r="N14" s="363"/>
      <c r="O14" s="363"/>
      <c r="P14" s="5"/>
      <c r="Q14" s="5"/>
      <c r="R14" s="5"/>
      <c r="S14" s="5"/>
      <c r="T14" s="5"/>
      <c r="U14" s="5"/>
      <c r="V14" s="5"/>
      <c r="W14" s="5"/>
      <c r="X14" s="5"/>
      <c r="Y14" s="5"/>
      <c r="Z14" s="5"/>
    </row>
    <row r="15" spans="1:28" s="2" customFormat="1" ht="56.25" customHeight="1">
      <c r="A15" s="362"/>
      <c r="B15" s="362"/>
      <c r="C15" s="362"/>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59" t="s">
        <v>41</v>
      </c>
      <c r="F16" s="360"/>
      <c r="G16" s="360"/>
      <c r="H16" s="360"/>
      <c r="I16" s="361"/>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J_ДВОСТ-274</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"Фидер N8 до локомотивного депо ст.Хабаровск-2" ТП-20- РУ локомотивное депо</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2019-04-03T06:24:06Z</dcterms:modified>
</cp:coreProperties>
</file>