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P47" s="1"/>
  <c r="AA47"/>
  <c r="Z47"/>
  <c r="Y47"/>
  <c r="W47"/>
  <c r="V47"/>
  <c r="U47"/>
  <c r="T47"/>
  <c r="S47"/>
  <c r="R47"/>
  <c r="Q47"/>
  <c r="O47"/>
  <c r="N47"/>
  <c r="M47"/>
  <c r="K47"/>
  <c r="J47"/>
  <c r="I47"/>
  <c r="G47"/>
  <c r="P46"/>
  <c r="F44"/>
  <c r="F43"/>
  <c r="F42"/>
  <c r="F40"/>
  <c r="F38"/>
  <c r="F36"/>
  <c r="F35"/>
  <c r="F34"/>
  <c r="F32"/>
  <c r="AA31"/>
  <c r="Z31"/>
  <c r="Y31"/>
  <c r="X31"/>
  <c r="W31"/>
  <c r="V31"/>
  <c r="U31"/>
  <c r="T31"/>
  <c r="S31"/>
  <c r="R31"/>
  <c r="Q31"/>
  <c r="P31"/>
  <c r="O31"/>
  <c r="N31"/>
  <c r="M31"/>
  <c r="L31"/>
  <c r="K31"/>
  <c r="J31"/>
  <c r="I31"/>
  <c r="H31"/>
  <c r="G31"/>
  <c r="F30"/>
  <c r="F29"/>
  <c r="L28"/>
  <c r="L48" s="1"/>
  <c r="L47" s="1"/>
  <c r="F28"/>
  <c r="E28"/>
  <c r="H27"/>
  <c r="H48" s="1"/>
  <c r="H47" s="1"/>
  <c r="F27"/>
  <c r="E27"/>
  <c r="AA26"/>
  <c r="Z26"/>
  <c r="Y26"/>
  <c r="X26"/>
  <c r="X46" s="1"/>
  <c r="W26"/>
  <c r="V26"/>
  <c r="U26"/>
  <c r="T26"/>
  <c r="T23" s="1"/>
  <c r="T20" s="1"/>
  <c r="S26"/>
  <c r="R26"/>
  <c r="Q26"/>
  <c r="P26"/>
  <c r="O26"/>
  <c r="N26"/>
  <c r="M26"/>
  <c r="L26"/>
  <c r="K26"/>
  <c r="J26"/>
  <c r="I26"/>
  <c r="H26"/>
  <c r="G26"/>
  <c r="F26"/>
  <c r="E26"/>
  <c r="C26"/>
  <c r="C48" s="1"/>
  <c r="AB25"/>
  <c r="F25"/>
  <c r="E25"/>
  <c r="F24"/>
  <c r="X23"/>
  <c r="X20" s="1"/>
  <c r="P23"/>
  <c r="P20" s="1"/>
  <c r="E23"/>
  <c r="AA20"/>
  <c r="Z20"/>
  <c r="Y20"/>
  <c r="W20"/>
  <c r="V20"/>
  <c r="U20"/>
  <c r="S20"/>
  <c r="R20"/>
  <c r="Q20"/>
  <c r="O20"/>
  <c r="N20"/>
  <c r="M20"/>
  <c r="L20"/>
  <c r="K20"/>
  <c r="J20"/>
  <c r="I20"/>
  <c r="H20"/>
  <c r="G20"/>
  <c r="E20"/>
  <c r="C20"/>
  <c r="F23" s="1"/>
  <c r="F20" s="1"/>
  <c r="H21" i="14"/>
  <c r="G21"/>
  <c r="I21" s="1"/>
  <c r="AB27" i="19" l="1"/>
  <c r="F31"/>
  <c r="AB28"/>
  <c r="AB26" s="1"/>
  <c r="E48"/>
  <c r="F48"/>
  <c r="F47"/>
  <c r="X48"/>
  <c r="X47" s="1"/>
  <c r="AB48" s="1"/>
  <c r="F46"/>
  <c r="AB20"/>
  <c r="AB23"/>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<sst xmlns="http://schemas.openxmlformats.org/spreadsheetml/2006/main" count="3582" uniqueCount="553">
  <si>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</si>
  <si>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</si>
  <si>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</si>
  <si>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</si>
  <si>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</si>
  <si>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</si>
  <si>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</si>
  <si>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</si>
  <si>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</si>
  <si>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</si>
  <si>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</si>
  <si>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</si>
  <si>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</si>
  <si>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</si>
  <si>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</si>
  <si>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</si>
  <si>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</si>
  <si>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</si>
  <si>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</si>
  <si>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</si>
  <si>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</si>
  <si>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</si>
  <si>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</si>
  <si>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</si>
  <si>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</si>
  <si>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</si>
  <si>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</si>
  <si>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</si>
  <si>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</si>
  <si>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</si>
  <si>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</si>
  <si>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</si>
  <si>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</si>
  <si>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</si>
  <si>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</si>
  <si>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</si>
  <si>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</si>
  <si>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</si>
  <si>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</si>
  <si>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</si>
  <si>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</si>
  <si>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</si>
  <si>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</si>
  <si>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</si>
  <si>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</si>
  <si>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</si>
  <si>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</si>
  <si>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</si>
  <si>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</si>
  <si>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</si>
  <si>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</si>
  <si>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</si>
  <si>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</si>
  <si>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</si>
  <si>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</si>
  <si>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</si>
  <si>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</si>
  <si>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</si>
  <si>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</si>
  <si>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</si>
  <si>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</si>
  <si>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</si>
  <si>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</si>
  <si>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</si>
  <si>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</si>
  <si>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</si>
  <si>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</si>
  <si>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</si>
  <si>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</si>
  <si>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</si>
  <si>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</si>
  <si>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</si>
  <si>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</si>
  <si>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</si>
  <si>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</si>
  <si>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</si>
  <si>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</si>
  <si>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</si>
  <si>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</si>
  <si>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</si>
  <si>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</si>
  <si>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</si>
  <si>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</si>
  <si>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</si>
  <si>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</si>
  <si>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</si>
  <si>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</si>
  <si>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</si>
  <si>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</si>
  <si>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</si>
  <si>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</si>
  <si>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</si>
  <si>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</si>
  <si>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</si>
  <si>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</si>
  <si>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</si>
  <si>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</si>
  <si>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</si>
  <si>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</si>
  <si>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</si>
  <si>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</si>
  <si>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</si>
  <si>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</si>
  <si>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</si>
  <si>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</si>
  <si>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</si>
  <si>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</si>
  <si>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</si>
  <si>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</si>
  <si>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</si>
  <si>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</si>
  <si>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</si>
  <si>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</si>
  <si>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</si>
  <si>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</si>
  <si>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</si>
  <si>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</si>
  <si>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</si>
  <si>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</si>
  <si>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</si>
  <si>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</si>
  <si>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</si>
  <si>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</si>
  <si>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</si>
  <si>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</si>
  <si>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</si>
  <si>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</si>
  <si>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</si>
  <si>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</si>
  <si>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</si>
  <si>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</si>
  <si>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</si>
  <si>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</si>
  <si>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</si>
  <si>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</si>
  <si>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</si>
  <si>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</si>
  <si>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</si>
  <si>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</si>
  <si>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</si>
  <si>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</si>
  <si>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</si>
  <si>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</si>
  <si>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</si>
  <si>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</si>
  <si>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</si>
  <si>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</si>
  <si>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</si>
  <si>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</si>
  <si>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</si>
  <si>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</si>
  <si>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</si>
  <si>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</si>
  <si>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</si>
  <si>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</si>
  <si>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</si>
  <si>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</si>
  <si>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</si>
  <si>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</si>
  <si>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</si>
  <si>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</si>
  <si>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</si>
  <si>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</si>
  <si>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</si>
  <si>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</si>
  <si>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</si>
  <si>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</si>
  <si>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</si>
  <si>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</si>
  <si>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</si>
  <si>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</si>
  <si>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</si>
  <si>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</si>
  <si>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</si>
  <si>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</si>
  <si>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</si>
  <si>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</si>
  <si>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</si>
  <si>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</si>
  <si>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</si>
  <si>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</si>
  <si>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</si>
  <si>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</si>
  <si>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</si>
  <si>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</si>
  <si>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</si>
  <si>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</si>
  <si>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</si>
  <si>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</si>
  <si>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</si>
  <si>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</si>
  <si>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</si>
  <si>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</si>
  <si>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</si>
  <si>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</si>
  <si>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</si>
  <si>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</si>
  <si>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</si>
  <si>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</si>
  <si>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</si>
  <si>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</si>
  <si>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</si>
  <si>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</si>
  <si>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</si>
  <si>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</si>
  <si>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</si>
  <si>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</si>
  <si>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</si>
  <si>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</si>
  <si>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</si>
  <si>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</si>
  <si>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</si>
  <si>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</si>
  <si>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</si>
  <si>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</si>
  <si>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</si>
  <si>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</si>
  <si>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</si>
  <si>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</si>
  <si>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</si>
  <si>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</si>
  <si>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</si>
  <si>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</si>
  <si>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</si>
  <si>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</si>
  <si>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</si>
  <si>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</si>
  <si>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</si>
  <si>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</si>
  <si>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</si>
  <si>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</si>
  <si>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</si>
  <si>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</si>
  <si>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</si>
  <si>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</si>
  <si>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</si>
  <si>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</si>
  <si>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</si>
  <si>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</si>
  <si>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</si>
  <si>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</si>
  <si>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</si>
  <si>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</si>
  <si>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</si>
  <si>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</si>
  <si>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</si>
  <si>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</si>
  <si>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</si>
  <si>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</si>
  <si>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</si>
  <si>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</si>
  <si>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</si>
  <si>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</si>
  <si>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</si>
  <si>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</si>
  <si>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</si>
  <si>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</si>
  <si>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</si>
  <si>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</si>
  <si>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</si>
  <si>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</si>
  <si>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</si>
  <si>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</si>
  <si>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</si>
  <si>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</si>
  <si>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</si>
  <si>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</si>
  <si>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</si>
  <si>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</si>
  <si>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</si>
  <si>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</si>
  <si>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</si>
  <si>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</si>
  <si>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</si>
  <si>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</si>
  <si>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</si>
  <si>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</si>
  <si>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</si>
  <si>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</si>
  <si>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</si>
  <si>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</si>
  <si>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</si>
  <si>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</si>
  <si>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</si>
  <si>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</si>
  <si>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</si>
  <si>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</si>
  <si>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</si>
  <si>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</si>
  <si>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</si>
  <si>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</si>
  <si>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</si>
  <si>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</si>
  <si>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</si>
  <si>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</si>
  <si>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</si>
  <si>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</si>
  <si>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</si>
  <si>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</si>
  <si>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</si>
  <si>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</si>
  <si>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</si>
  <si>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</si>
  <si>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</si>
  <si>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</si>
  <si>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</si>
  <si>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</si>
  <si>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</si>
  <si>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</si>
  <si>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</si>
  <si>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</si>
  <si>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</si>
  <si>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</si>
  <si>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</si>
  <si>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</si>
  <si>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</si>
  <si>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</si>
  <si>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</si>
  <si>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</si>
  <si>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</si>
  <si>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</si>
  <si>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</si>
  <si>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</si>
  <si>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</si>
  <si>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</si>
  <si>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</si>
  <si>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</si>
  <si>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</si>
  <si>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</si>
  <si>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</si>
  <si>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</si>
  <si>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</si>
  <si>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</si>
  <si>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</si>
  <si>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</si>
  <si>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</si>
  <si>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</si>
  <si>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</si>
  <si>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</si>
  <si>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</si>
  <si>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</si>
  <si>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</si>
  <si>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</si>
  <si>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</si>
  <si>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</si>
  <si>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</si>
  <si>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</si>
  <si>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</si>
  <si>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</si>
  <si>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</si>
  <si>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</si>
  <si>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</si>
  <si>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</si>
  <si>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</si>
  <si>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</si>
  <si>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</si>
  <si>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</si>
  <si>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</si>
  <si>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</si>
  <si>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</si>
  <si>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</si>
  <si>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</si>
  <si>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</si>
  <si>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</si>
  <si>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</si>
  <si>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</si>
  <si>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</si>
  <si>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</si>
  <si>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</si>
  <si>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</si>
  <si>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</si>
  <si>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</si>
  <si>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</si>
  <si>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</si>
  <si>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</si>
  <si>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</si>
  <si>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</si>
  <si>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</si>
  <si>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</si>
  <si>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</si>
  <si>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</si>
  <si>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</si>
  <si>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</si>
  <si>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</si>
  <si>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</si>
  <si>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</si>
  <si>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</si>
  <si>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</si>
  <si>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</si>
  <si>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</si>
  <si>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</si>
  <si>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</si>
  <si>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</si>
  <si>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</si>
  <si>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</si>
  <si>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</si>
  <si>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</si>
  <si>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</si>
  <si>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</si>
  <si>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</si>
  <si>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</si>
  <si>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</si>
  <si>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</si>
  <si>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</si>
  <si>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</si>
  <si>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</si>
  <si>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</si>
  <si>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</si>
  <si>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</si>
  <si>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</si>
  <si>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</si>
  <si>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</si>
  <si>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</si>
  <si>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</si>
  <si>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</si>
  <si>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</si>
  <si>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</si>
  <si>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</si>
  <si>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</si>
  <si>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</si>
  <si>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</si>
  <si>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</si>
  <si>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</si>
  <si>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</si>
  <si>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</si>
  <si>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</si>
  <si>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</si>
  <si>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</si>
  <si>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</si>
  <si>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</si>
  <si>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</si>
  <si>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</si>
  <si>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</si>
  <si>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</si>
  <si>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</si>
  <si>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</si>
  <si>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</si>
  <si>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</si>
  <si>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</si>
  <si>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</si>
  <si>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</si>
  <si>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</si>
  <si>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</si>
  <si>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</si>
  <si>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</si>
  <si>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</si>
  <si>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</si>
  <si>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</si>
  <si>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</si>
  <si>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</si>
  <si>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</si>
  <si>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</si>
  <si>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</si>
  <si>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</si>
  <si>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</si>
  <si>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</si>
  <si>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</si>
  <si>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</si>
  <si>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</si>
  <si>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</si>
  <si>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</si>
  <si>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</si>
  <si>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</si>
  <si>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</si>
  <si>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</si>
  <si>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</si>
  <si>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</si>
  <si>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</si>
  <si>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</si>
  <si>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</si>
  <si>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</si>
  <si>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</si>
  <si>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</si>
  <si>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</si>
  <si>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</si>
  <si>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</si>
  <si>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</si>
  <si>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</si>
  <si>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</si>
  <si>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</si>
  <si>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</si>
  <si>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</si>
  <si>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</si>
  <si>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</si>
  <si>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</si>
  <si>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</si>
  <si>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</si>
  <si>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</si>
  <si>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</si>
  <si>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</si>
  <si>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</si>
  <si>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</si>
  <si>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</si>
  <si>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</si>
  <si>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</si>
  <si>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</si>
  <si>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</si>
  <si>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</si>
  <si>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</si>
  <si>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</si>
  <si>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</si>
  <si>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</si>
  <si>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</si>
  <si>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</si>
  <si>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</si>
  <si>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</si>
  <si>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</si>
  <si>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</si>
  <si>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</si>
  <si>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</si>
  <si>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</si>
  <si>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</si>
  <si>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</si>
  <si>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</si>
  <si>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</si>
  <si>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</si>
  <si>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</si>
  <si>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</si>
  <si>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</si>
  <si>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</si>
  <si>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</si>
  <si>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</si>
  <si>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</si>
  <si>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</si>
  <si>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</si>
  <si>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</si>
  <si>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</si>
  <si>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</si>
  <si>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</si>
  <si>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</si>
  <si>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</si>
  <si>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</si>
  <si>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</si>
  <si>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</si>
  <si>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</si>
  <si>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</si>
  <si>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АВБШВ 4х150</t>
  </si>
  <si>
    <t>Акт № б/н от 09.10.2018г., Хабаровская дистанция электроснабжения</t>
  </si>
  <si>
    <t>Техническое перевооружение объекта  "Кабельная линия ул.Уборевича" (ТП-45)</t>
  </si>
  <si>
    <t>J_ДВОСТ-246</t>
  </si>
  <si>
    <t>Кабельная линия 0,4 кВ от ТП-45</t>
  </si>
  <si>
    <t xml:space="preserve">Кабельная линия 0,4 кВ от ТП-45 на ул. Уборевича </t>
  </si>
  <si>
    <t>АВВГ 4х120</t>
  </si>
  <si>
    <t xml:space="preserve"> по состоянию на 01.01.2019</t>
  </si>
  <si>
    <t>по состоянию на 01.01.2020</t>
  </si>
  <si>
    <t>Другое3)</t>
  </si>
  <si>
    <t>другое3)</t>
  </si>
  <si>
    <t>КЛ</t>
  </si>
  <si>
    <t>Год раскрытия информации: 2019 год</t>
  </si>
  <si>
    <t>1.Замещение (обновление) электрической сети</t>
  </si>
  <si>
    <t>Кабельная линия 0,4 кВ от ТП-45 на ул. Уборевича 56, 58, 58а, находится в эксплуатации с 1981 года, выполнена кабелем АВВГ 4х120 мм, не соответствует нагрузкам.  Необходима замена кабеля, который не соответствует технической политике ОАО "РЖД", замена кабеля протяженностью 1 км (уточняется при разработке ПД)</t>
  </si>
  <si>
    <t>Техническое перевооружение с заменой КЛ малого сечения АВВГ 4х120 на АВБШВ 4х150 мм 1 км.</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</si>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</sst>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8">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7" sqref="C37"/>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548</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539</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538</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549</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1</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4</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3.34</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7" priority="2" operator="containsText" text="Х!">
      <formula>NOT(ISERROR(SEARCH("Х!",A5)))</formula>
    </cfRule>
  </conditionalFormatting>
  <conditionalFormatting sqref="A5:C5">
    <cfRule type="containsText" dxfId="6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4" activePane="bottomRight" state="frozen"/>
      <selection activeCell="A3" sqref="A3"/>
      <selection pane="topRight" activeCell="I3" sqref="I3"/>
      <selection pane="bottomLeft" activeCell="A20" sqref="A20"/>
      <selection pane="bottomRight" activeCell="C59" sqref="C59:AB5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387" t="s">
        <v>9</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86" t="s">
        <v>8</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J_ДВОСТ-246</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86" t="s">
        <v>7</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ул.Уборевича" (ТП-45)</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86" t="s">
        <v>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32">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5" spans="1:32">
      <c r="A15" s="389" t="s">
        <v>246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32" s="244" customFormat="1" ht="33" customHeight="1">
      <c r="A16" s="390" t="s">
        <v>247</v>
      </c>
      <c r="B16" s="390" t="s">
        <v>248</v>
      </c>
      <c r="C16" s="393" t="s">
        <v>249</v>
      </c>
      <c r="D16" s="393"/>
      <c r="E16" s="394" t="s">
        <v>250</v>
      </c>
      <c r="F16" s="394"/>
      <c r="G16" s="390" t="s">
        <v>552</v>
      </c>
      <c r="H16" s="395">
        <v>2020</v>
      </c>
      <c r="I16" s="396"/>
      <c r="J16" s="396"/>
      <c r="K16" s="396"/>
      <c r="L16" s="395">
        <v>2023</v>
      </c>
      <c r="M16" s="396"/>
      <c r="N16" s="396"/>
      <c r="O16" s="396"/>
      <c r="P16" s="395">
        <v>2022</v>
      </c>
      <c r="Q16" s="396"/>
      <c r="R16" s="396"/>
      <c r="S16" s="396"/>
      <c r="T16" s="395">
        <v>2023</v>
      </c>
      <c r="U16" s="396"/>
      <c r="V16" s="396"/>
      <c r="W16" s="396"/>
      <c r="X16" s="395">
        <v>2024</v>
      </c>
      <c r="Y16" s="396"/>
      <c r="Z16" s="396"/>
      <c r="AA16" s="396"/>
      <c r="AB16" s="397" t="s">
        <v>251</v>
      </c>
      <c r="AC16" s="398"/>
      <c r="AD16" s="243"/>
      <c r="AE16" s="243"/>
      <c r="AF16" s="243"/>
    </row>
    <row r="17" spans="1:29" s="244" customFormat="1" ht="16.5">
      <c r="A17" s="391"/>
      <c r="B17" s="391"/>
      <c r="C17" s="393"/>
      <c r="D17" s="393"/>
      <c r="E17" s="394"/>
      <c r="F17" s="394"/>
      <c r="G17" s="391"/>
      <c r="H17" s="393" t="s">
        <v>1</v>
      </c>
      <c r="I17" s="393"/>
      <c r="J17" s="393" t="s">
        <v>252</v>
      </c>
      <c r="K17" s="393"/>
      <c r="L17" s="393" t="s">
        <v>1</v>
      </c>
      <c r="M17" s="393"/>
      <c r="N17" s="393" t="s">
        <v>252</v>
      </c>
      <c r="O17" s="393"/>
      <c r="P17" s="393" t="s">
        <v>1</v>
      </c>
      <c r="Q17" s="393"/>
      <c r="R17" s="393" t="s">
        <v>252</v>
      </c>
      <c r="S17" s="393"/>
      <c r="T17" s="393" t="s">
        <v>1</v>
      </c>
      <c r="U17" s="393"/>
      <c r="V17" s="393" t="s">
        <v>252</v>
      </c>
      <c r="W17" s="393"/>
      <c r="X17" s="393" t="s">
        <v>1</v>
      </c>
      <c r="Y17" s="393"/>
      <c r="Z17" s="393" t="s">
        <v>252</v>
      </c>
      <c r="AA17" s="393"/>
      <c r="AB17" s="399"/>
      <c r="AC17" s="400"/>
    </row>
    <row r="18" spans="1:29" s="245" customFormat="1" ht="89.25" customHeight="1">
      <c r="A18" s="392"/>
      <c r="B18" s="392"/>
      <c r="C18" s="252" t="s">
        <v>1</v>
      </c>
      <c r="D18" s="252" t="s">
        <v>253</v>
      </c>
      <c r="E18" s="252" t="s">
        <v>543</v>
      </c>
      <c r="F18" s="252" t="s">
        <v>544</v>
      </c>
      <c r="G18" s="392"/>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1.0596000000000001</v>
      </c>
      <c r="D20" s="137" t="s">
        <v>244</v>
      </c>
      <c r="E20" s="137">
        <f>C20</f>
        <v>1.0596000000000001</v>
      </c>
      <c r="F20" s="137">
        <f t="shared" ref="F20" si="0">F23</f>
        <v>1.0596000000000001</v>
      </c>
      <c r="G20" s="137">
        <f t="shared" ref="G20:AA20" si="1">SUM(G21:G25)</f>
        <v>0</v>
      </c>
      <c r="H20" s="137">
        <f t="shared" si="1"/>
        <v>0.73319999999999996</v>
      </c>
      <c r="I20" s="137">
        <f t="shared" si="1"/>
        <v>0</v>
      </c>
      <c r="J20" s="137">
        <f t="shared" si="1"/>
        <v>0</v>
      </c>
      <c r="K20" s="137">
        <f t="shared" si="1"/>
        <v>0</v>
      </c>
      <c r="L20" s="137">
        <f>SUM(L21:L25)</f>
        <v>3.2688000000000001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4.0019999999999998</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1.0596000000000001</v>
      </c>
      <c r="D23" s="137" t="s">
        <v>244</v>
      </c>
      <c r="E23" s="137">
        <f>C23</f>
        <v>1.0596000000000001</v>
      </c>
      <c r="F23" s="137">
        <f>C20</f>
        <v>1.0596000000000001</v>
      </c>
      <c r="G23" s="137">
        <v>0</v>
      </c>
      <c r="H23" s="136">
        <v>0.73319999999999996</v>
      </c>
      <c r="I23" s="137" t="s">
        <v>244</v>
      </c>
      <c r="J23" s="137" t="s">
        <v>244</v>
      </c>
      <c r="K23" s="137" t="s">
        <v>244</v>
      </c>
      <c r="L23" s="136">
        <v>3.2688000000000001</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4.0019999999999998</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3.335</v>
      </c>
      <c r="D26" s="137" t="s">
        <v>244</v>
      </c>
      <c r="E26" s="137">
        <f t="shared" ref="E26:F26" si="3">E27+E28</f>
        <v>3.335</v>
      </c>
      <c r="F26" s="137">
        <f t="shared" si="3"/>
        <v>3.335</v>
      </c>
      <c r="G26" s="137">
        <f t="shared" ref="G26:AA26" si="4">SUM(G27:G30)</f>
        <v>0</v>
      </c>
      <c r="H26" s="137">
        <f t="shared" si="4"/>
        <v>0.61099999999999999</v>
      </c>
      <c r="I26" s="137">
        <f t="shared" si="4"/>
        <v>0</v>
      </c>
      <c r="J26" s="137">
        <f t="shared" si="4"/>
        <v>0</v>
      </c>
      <c r="K26" s="137">
        <f t="shared" si="4"/>
        <v>0</v>
      </c>
      <c r="L26" s="137">
        <f t="shared" si="4"/>
        <v>2.7240000000000002</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3.335</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2.7240000000000002</v>
      </c>
      <c r="D28" s="137" t="s">
        <v>244</v>
      </c>
      <c r="E28" s="137">
        <f>C28</f>
        <v>2.7240000000000002</v>
      </c>
      <c r="F28" s="137">
        <f>C28</f>
        <v>2.7240000000000002</v>
      </c>
      <c r="G28" s="137">
        <v>0</v>
      </c>
      <c r="H28" s="136">
        <v>0</v>
      </c>
      <c r="I28" s="137" t="s">
        <v>244</v>
      </c>
      <c r="J28" s="137" t="s">
        <v>244</v>
      </c>
      <c r="K28" s="137" t="s">
        <v>244</v>
      </c>
      <c r="L28" s="136">
        <f>C28</f>
        <v>2.7240000000000002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2.7240000000000002</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1</v>
      </c>
      <c r="D31" s="137" t="s">
        <v>244</v>
      </c>
      <c r="E31" s="137">
        <v>1</v>
      </c>
      <c r="F31" s="137">
        <f t="shared" si="2"/>
        <v>1</v>
      </c>
      <c r="G31" s="136">
        <f t="shared" ref="G31:AA31" si="5">SUM(G32:G38)</f>
        <v>0</v>
      </c>
      <c r="H31" s="136">
        <f t="shared" si="5"/>
        <v>0</v>
      </c>
      <c r="I31" s="136">
        <f t="shared" si="5"/>
        <v>0</v>
      </c>
      <c r="J31" s="136">
        <f t="shared" si="5"/>
        <v>0</v>
      </c>
      <c r="K31" s="136">
        <f t="shared" si="5"/>
        <v>0</v>
      </c>
      <c r="L31" s="136">
        <f t="shared" si="5"/>
        <v>1</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1</v>
      </c>
      <c r="D37" s="137" t="s">
        <v>244</v>
      </c>
      <c r="E37" s="137">
        <v>1</v>
      </c>
      <c r="F37" s="137">
        <v>1</v>
      </c>
      <c r="G37" s="137">
        <v>0</v>
      </c>
      <c r="H37" s="136">
        <v>0</v>
      </c>
      <c r="I37" s="137" t="s">
        <v>244</v>
      </c>
      <c r="J37" s="137" t="s">
        <v>244</v>
      </c>
      <c r="K37" s="137" t="s">
        <v>244</v>
      </c>
      <c r="L37" s="136">
        <v>1</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1</v>
      </c>
      <c r="AC37" s="137" t="s">
        <v>244</v>
      </c>
    </row>
    <row r="38" spans="1:30" ht="16.5">
      <c r="A38" s="132" t="s">
        <v>290</v>
      </c>
      <c r="B38" s="135" t="s">
        <v>545</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v>0</v>
      </c>
      <c r="H39" s="136">
        <v>0</v>
      </c>
      <c r="I39" s="137" t="s">
        <v>244</v>
      </c>
      <c r="J39" s="137" t="s">
        <v>244</v>
      </c>
      <c r="K39" s="137" t="s">
        <v>244</v>
      </c>
      <c r="L39" s="136">
        <v>0</v>
      </c>
      <c r="M39" s="137" t="s">
        <v>244</v>
      </c>
      <c r="N39" s="137" t="s">
        <v>244</v>
      </c>
      <c r="O39" s="137" t="s">
        <v>244</v>
      </c>
      <c r="P39" s="136">
        <v>0</v>
      </c>
      <c r="Q39" s="137" t="s">
        <v>244</v>
      </c>
      <c r="R39" s="137" t="s">
        <v>244</v>
      </c>
      <c r="S39" s="137" t="s">
        <v>244</v>
      </c>
      <c r="T39" s="136">
        <v>0</v>
      </c>
      <c r="U39" s="137" t="s">
        <v>244</v>
      </c>
      <c r="V39" s="137" t="s">
        <v>244</v>
      </c>
      <c r="W39" s="137" t="s">
        <v>244</v>
      </c>
      <c r="X39" s="136">
        <v>0</v>
      </c>
      <c r="Y39" s="137" t="s">
        <v>244</v>
      </c>
      <c r="Z39" s="137" t="s">
        <v>244</v>
      </c>
      <c r="AA39" s="137" t="s">
        <v>244</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1</v>
      </c>
      <c r="D45" s="137" t="s">
        <v>244</v>
      </c>
      <c r="E45" s="137">
        <v>1</v>
      </c>
      <c r="F45" s="137">
        <v>1</v>
      </c>
      <c r="G45" s="137">
        <v>0</v>
      </c>
      <c r="H45" s="136">
        <v>0</v>
      </c>
      <c r="I45" s="137" t="s">
        <v>244</v>
      </c>
      <c r="J45" s="137" t="s">
        <v>244</v>
      </c>
      <c r="K45" s="137" t="s">
        <v>244</v>
      </c>
      <c r="L45" s="136">
        <v>1</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1</v>
      </c>
      <c r="AC45" s="137" t="s">
        <v>244</v>
      </c>
    </row>
    <row r="46" spans="1:30" ht="16.5">
      <c r="A46" s="132" t="s">
        <v>299</v>
      </c>
      <c r="B46" s="135" t="s">
        <v>545</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C48</f>
        <v>3.335</v>
      </c>
      <c r="G47" s="137">
        <f t="shared" ref="G47:AA47" si="6">SUM(G48:G53)</f>
        <v>0</v>
      </c>
      <c r="H47" s="137">
        <f>H48</f>
        <v>0.61099999999999999</v>
      </c>
      <c r="I47" s="137">
        <f t="shared" si="6"/>
        <v>0</v>
      </c>
      <c r="J47" s="137">
        <f t="shared" si="6"/>
        <v>0</v>
      </c>
      <c r="K47" s="137">
        <f t="shared" si="6"/>
        <v>0</v>
      </c>
      <c r="L47" s="137">
        <f>L48</f>
        <v>2.7240000000000002</v>
      </c>
      <c r="M47" s="137">
        <f t="shared" si="6"/>
        <v>0</v>
      </c>
      <c r="N47" s="137">
        <f t="shared" si="6"/>
        <v>0</v>
      </c>
      <c r="O47" s="137">
        <f t="shared" si="6"/>
        <v>0</v>
      </c>
      <c r="P47" s="137">
        <f t="shared" si="6"/>
        <v>0</v>
      </c>
      <c r="Q47" s="137">
        <f t="shared" si="6"/>
        <v>0</v>
      </c>
      <c r="R47" s="137">
        <f t="shared" si="6"/>
        <v>0</v>
      </c>
      <c r="S47" s="137">
        <f t="shared" si="6"/>
        <v>0</v>
      </c>
      <c r="T47" s="137">
        <f t="shared" si="6"/>
        <v>0</v>
      </c>
      <c r="U47" s="137">
        <f t="shared" si="6"/>
        <v>0</v>
      </c>
      <c r="V47" s="137">
        <f t="shared" si="6"/>
        <v>0</v>
      </c>
      <c r="W47" s="137">
        <f t="shared" si="6"/>
        <v>0</v>
      </c>
      <c r="X47" s="137">
        <f t="shared" si="6"/>
        <v>0</v>
      </c>
      <c r="Y47" s="137">
        <f t="shared" si="6"/>
        <v>0</v>
      </c>
      <c r="Z47" s="137">
        <f t="shared" si="6"/>
        <v>0</v>
      </c>
      <c r="AA47" s="137">
        <f t="shared" si="6"/>
        <v>0</v>
      </c>
      <c r="AB47" s="137">
        <v>0</v>
      </c>
      <c r="AC47" s="137" t="s">
        <v>244</v>
      </c>
    </row>
    <row r="48" spans="1:30" ht="16.5">
      <c r="A48" s="132" t="s">
        <v>301</v>
      </c>
      <c r="B48" s="133" t="s">
        <v>302</v>
      </c>
      <c r="C48" s="137">
        <f>C26</f>
        <v>3.335</v>
      </c>
      <c r="D48" s="137" t="s">
        <v>244</v>
      </c>
      <c r="E48" s="137">
        <f>C48</f>
        <v>3.335</v>
      </c>
      <c r="F48" s="137">
        <f>C48</f>
        <v>3.335</v>
      </c>
      <c r="G48" s="137">
        <v>0</v>
      </c>
      <c r="H48" s="136">
        <f>H27</f>
        <v>0.61099999999999999</v>
      </c>
      <c r="I48" s="137" t="s">
        <v>244</v>
      </c>
      <c r="J48" s="137" t="s">
        <v>244</v>
      </c>
      <c r="K48" s="137" t="s">
        <v>244</v>
      </c>
      <c r="L48" s="136">
        <f>L28</f>
        <v>2.7240000000000002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3.335</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1</v>
      </c>
      <c r="D52" s="137" t="s">
        <v>244</v>
      </c>
      <c r="E52" s="137">
        <v>1</v>
      </c>
      <c r="F52" s="137">
        <v>1</v>
      </c>
      <c r="G52" s="137">
        <v>0</v>
      </c>
      <c r="H52" s="136">
        <v>0</v>
      </c>
      <c r="I52" s="137" t="s">
        <v>244</v>
      </c>
      <c r="J52" s="137" t="s">
        <v>244</v>
      </c>
      <c r="K52" s="137" t="s">
        <v>244</v>
      </c>
      <c r="L52" s="136">
        <v>1</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1</v>
      </c>
      <c r="AC52" s="137" t="s">
        <v>244</v>
      </c>
    </row>
    <row r="53" spans="1:29" ht="16.5">
      <c r="A53" s="132" t="s">
        <v>311</v>
      </c>
      <c r="B53" s="135" t="s">
        <v>546</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7">SUM(G56:G60)</f>
        <v>0</v>
      </c>
      <c r="H55" s="136">
        <f t="shared" si="7"/>
        <v>0</v>
      </c>
      <c r="I55" s="136">
        <f t="shared" si="7"/>
        <v>0</v>
      </c>
      <c r="J55" s="136">
        <f t="shared" si="7"/>
        <v>0</v>
      </c>
      <c r="K55" s="136">
        <f t="shared" si="7"/>
        <v>0</v>
      </c>
      <c r="L55" s="136">
        <v>0</v>
      </c>
      <c r="M55" s="136">
        <f t="shared" si="7"/>
        <v>0</v>
      </c>
      <c r="N55" s="136">
        <f t="shared" si="7"/>
        <v>0</v>
      </c>
      <c r="O55" s="136">
        <f t="shared" si="7"/>
        <v>0</v>
      </c>
      <c r="P55" s="136">
        <f t="shared" si="7"/>
        <v>0</v>
      </c>
      <c r="Q55" s="136">
        <f t="shared" si="7"/>
        <v>0</v>
      </c>
      <c r="R55" s="136">
        <f t="shared" si="7"/>
        <v>0</v>
      </c>
      <c r="S55" s="136">
        <f t="shared" si="7"/>
        <v>0</v>
      </c>
      <c r="T55" s="136">
        <f t="shared" si="7"/>
        <v>0</v>
      </c>
      <c r="U55" s="136">
        <f t="shared" si="7"/>
        <v>0</v>
      </c>
      <c r="V55" s="136">
        <f t="shared" si="7"/>
        <v>0</v>
      </c>
      <c r="W55" s="136">
        <f t="shared" si="7"/>
        <v>0</v>
      </c>
      <c r="X55" s="136">
        <f t="shared" si="7"/>
        <v>0</v>
      </c>
      <c r="Y55" s="136">
        <f t="shared" si="7"/>
        <v>0</v>
      </c>
      <c r="Z55" s="136">
        <f t="shared" si="7"/>
        <v>0</v>
      </c>
      <c r="AA55" s="136">
        <f t="shared" si="7"/>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1</v>
      </c>
      <c r="D59" s="137" t="s">
        <v>244</v>
      </c>
      <c r="E59" s="137">
        <v>1</v>
      </c>
      <c r="F59" s="137">
        <v>1</v>
      </c>
      <c r="G59" s="137">
        <v>0</v>
      </c>
      <c r="H59" s="136">
        <v>0</v>
      </c>
      <c r="I59" s="137" t="s">
        <v>244</v>
      </c>
      <c r="J59" s="137" t="s">
        <v>244</v>
      </c>
      <c r="K59" s="137" t="s">
        <v>244</v>
      </c>
      <c r="L59" s="136">
        <v>1</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1</v>
      </c>
      <c r="AC59" s="137" t="s">
        <v>244</v>
      </c>
    </row>
    <row r="60" spans="1:29" ht="16.5">
      <c r="A60" s="132" t="s">
        <v>319</v>
      </c>
      <c r="B60" s="135" t="s">
        <v>546</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401"/>
      <c r="C62" s="401"/>
      <c r="D62" s="401"/>
      <c r="E62" s="401"/>
      <c r="F62" s="401"/>
      <c r="G62" s="401"/>
      <c r="H62" s="401"/>
      <c r="I62" s="401"/>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403"/>
      <c r="C64" s="403"/>
      <c r="D64" s="403"/>
      <c r="E64" s="403"/>
      <c r="F64" s="403"/>
      <c r="G64" s="403"/>
      <c r="H64" s="403"/>
      <c r="I64" s="403"/>
      <c r="J64" s="249"/>
      <c r="K64" s="249"/>
    </row>
    <row r="66" spans="2:22" ht="36.75" customHeight="1">
      <c r="B66" s="401"/>
      <c r="C66" s="401"/>
      <c r="D66" s="401"/>
      <c r="E66" s="401"/>
      <c r="F66" s="401"/>
      <c r="G66" s="401"/>
      <c r="H66" s="401"/>
      <c r="I66" s="401"/>
      <c r="J66" s="250"/>
      <c r="K66" s="250"/>
    </row>
    <row r="67" spans="2:22">
      <c r="B67" s="39"/>
      <c r="C67" s="39"/>
      <c r="D67" s="39"/>
      <c r="E67" s="39"/>
      <c r="F67" s="39"/>
      <c r="N67" s="143"/>
      <c r="V67" s="143"/>
    </row>
    <row r="68" spans="2:22" ht="51" customHeight="1">
      <c r="B68" s="401"/>
      <c r="C68" s="401"/>
      <c r="D68" s="401"/>
      <c r="E68" s="401"/>
      <c r="F68" s="401"/>
      <c r="G68" s="401"/>
      <c r="H68" s="401"/>
      <c r="I68" s="401"/>
      <c r="J68" s="250"/>
      <c r="K68" s="250"/>
      <c r="N68" s="143"/>
      <c r="V68" s="143"/>
    </row>
    <row r="69" spans="2:22" ht="32.25" customHeight="1">
      <c r="B69" s="403"/>
      <c r="C69" s="403"/>
      <c r="D69" s="403"/>
      <c r="E69" s="403"/>
      <c r="F69" s="403"/>
      <c r="G69" s="403"/>
      <c r="H69" s="403"/>
      <c r="I69" s="403"/>
      <c r="J69" s="249"/>
      <c r="K69" s="249"/>
    </row>
    <row r="70" spans="2:22" ht="51.75" customHeight="1">
      <c r="B70" s="401"/>
      <c r="C70" s="401"/>
      <c r="D70" s="401"/>
      <c r="E70" s="401"/>
      <c r="F70" s="401"/>
      <c r="G70" s="401"/>
      <c r="H70" s="401"/>
      <c r="I70" s="401"/>
      <c r="J70" s="250"/>
      <c r="K70" s="250"/>
    </row>
    <row r="71" spans="2:22" ht="21.75" customHeight="1">
      <c r="B71" s="404"/>
      <c r="C71" s="404"/>
      <c r="D71" s="404"/>
      <c r="E71" s="404"/>
      <c r="F71" s="404"/>
      <c r="G71" s="404"/>
      <c r="H71" s="404"/>
      <c r="I71" s="404"/>
      <c r="J71" s="251"/>
      <c r="K71" s="251"/>
      <c r="L71" s="144"/>
      <c r="M71" s="144"/>
      <c r="T71" s="144"/>
      <c r="U71" s="144"/>
    </row>
    <row r="72" spans="2:22" ht="23.25" customHeight="1">
      <c r="B72" s="144"/>
      <c r="C72" s="144"/>
      <c r="D72" s="144"/>
      <c r="E72" s="144"/>
      <c r="F72" s="144"/>
    </row>
    <row r="73" spans="2:22" ht="18.75" customHeight="1">
      <c r="B73" s="402"/>
      <c r="C73" s="402"/>
      <c r="D73" s="402"/>
      <c r="E73" s="402"/>
      <c r="F73" s="402"/>
      <c r="G73" s="402"/>
      <c r="H73" s="402"/>
      <c r="I73" s="402"/>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64" priority="27" operator="containsText" text="х!">
      <formula>NOT(ISERROR(SEARCH("х!",H18)))</formula>
    </cfRule>
  </conditionalFormatting>
  <conditionalFormatting sqref="I21:K25 M21:O25 Q21:S25 U21:W25 Y21:AA25 I27:K30 M27:O30 Q27:S30 U27:W30 Y27:AA30 Y48:AA54 Y56:AA60 C20:AC20 Y32:AA38 Y40:AA46 G32:G38 G27:G30 G21:G25 G56:G60 G48:G54 G40:G46 AB21:AC60 C21:F60 Y39:AB39 C39:G39 Y41:AB41 C41:G41 Y50:AB50 C50:G50 Y57:AB57 C57:G57 Y45:AB45 C45:G45 U32:W46 Q32:S46 M32:O46 I32:K46 Y52:AB52 C52:G52 U48:W54 Q48:S54 M48:O54 I48:K54 Y59:AB59 C59:G59 U56:W60 Q56:S60 M56:O60 I56:K60">
    <cfRule type="containsText" dxfId="49" priority="26" operator="containsText" text="х!">
      <formula>NOT(ISERROR(SEARCH("х!",C20)))</formula>
    </cfRule>
  </conditionalFormatting>
  <conditionalFormatting sqref="I21:K25 M21:O25 Q21:S25 U21:W25 Y21:AA25 I27:K30 M27:O30 Q27:S30 U27:W30 Y27:AA30 Y48:AA54 Y56:AA60 C20:AC20 Y32:AA38 Y40:AA46 G32:G38 G27:G30 G21:G25 G56:G60 G48:G54 G40:G46 AB21:AC60 C21:F60 Y39:AB39 C39:G39 Y41:AB41 C41:G41 Y50:AB50 C50:G50 Y57:AB57 C57:G57 Y45:AB45 C45:G45 U32:W46 Q32:S46 M32:O46 I32:K46 Y52:AB52 C52:G52 U48:W54 Q48:S54 M48:O54 I48:K54 Y59:AB59 C59:G59 U56:W60 Q56:S60 M56:O60 I56:K60">
    <cfRule type="containsBlanks" dxfId="48" priority="25">
      <formula>LEN(TRIM(C20))=0</formula>
    </cfRule>
  </conditionalFormatting>
  <conditionalFormatting sqref="H21:H22 L21:L22 P21:P22 T21:T22 X21:X22">
    <cfRule type="containsText" dxfId="63" priority="24" operator="containsText" text="х!">
      <formula>NOT(ISERROR(SEARCH("х!",H21)))</formula>
    </cfRule>
  </conditionalFormatting>
  <conditionalFormatting sqref="H21:H22 L21:L22 P21:P22 T21:T22 X21:X22">
    <cfRule type="containsBlanks" dxfId="62" priority="23">
      <formula>LEN(TRIM(H21))=0</formula>
    </cfRule>
  </conditionalFormatting>
  <conditionalFormatting sqref="X23 T23 P23 H23 L23">
    <cfRule type="containsText" dxfId="61" priority="22" operator="containsText" text="х!">
      <formula>NOT(ISERROR(SEARCH("х!",H23)))</formula>
    </cfRule>
  </conditionalFormatting>
  <conditionalFormatting sqref="X23 T23 P23 H23 L23">
    <cfRule type="containsBlanks" dxfId="60" priority="21">
      <formula>LEN(TRIM(H23))=0</formula>
    </cfRule>
  </conditionalFormatting>
  <conditionalFormatting sqref="H28:H30 L28:L30 X28:X30 T28:T30 P28:P30">
    <cfRule type="containsText" dxfId="59" priority="20" operator="containsText" text="х!">
      <formula>NOT(ISERROR(SEARCH("х!",H28)))</formula>
    </cfRule>
  </conditionalFormatting>
  <conditionalFormatting sqref="H28:H30 L28:L30 X28:X30 T28:T30 P28:P30">
    <cfRule type="containsBlanks" dxfId="58" priority="19">
      <formula>LEN(TRIM(H28))=0</formula>
    </cfRule>
  </conditionalFormatting>
  <conditionalFormatting sqref="D26 AC26 G26:AA26">
    <cfRule type="containsText" dxfId="57" priority="18" operator="containsText" text="х!">
      <formula>NOT(ISERROR(SEARCH("х!",D26)))</formula>
    </cfRule>
  </conditionalFormatting>
  <conditionalFormatting sqref="D26 AC26 G26:AA26">
    <cfRule type="containsBlanks" dxfId="56" priority="17">
      <formula>LEN(TRIM(D26))=0</formula>
    </cfRule>
  </conditionalFormatting>
  <conditionalFormatting sqref="D40:D46 D48 I27:K30 M27:O30 Q27:S30 U27:W30 U48:W48 Q48:S48 M48:O48 I48:K48 D32:D38 D27:D30 G32:G38 G27:G30 G48 G40:G46 E26:F48 C26:C48 C39:G39 C41:G41 C45:G45 U32:W46 Q32:S46 M32:O46 I32:K46">
    <cfRule type="containsText" dxfId="55" priority="14" operator="containsText" text="х!">
      <formula>NOT(ISERROR(SEARCH("х!",C26)))</formula>
    </cfRule>
  </conditionalFormatting>
  <conditionalFormatting sqref="D40:D46 D48 I27:K30 M27:O30 Q27:S30 U27:W30 U48:W48 Q48:S48 M48:O48 I48:K48 D32:D38 D27:D30 G32:G38 G27:G30 G48 G40:G46 E26:F48 C26:C48 C39:G39 C41:G41 C45:G45 U32:W46 Q32:S46 M32:O46 I32:K46">
    <cfRule type="containsBlanks" dxfId="54" priority="13">
      <formula>LEN(TRIM(C26))=0</formula>
    </cfRule>
  </conditionalFormatting>
  <conditionalFormatting sqref="H28:H30 L28:L30 X28:X30 T28:T30 P28:P30">
    <cfRule type="containsText" dxfId="53" priority="12" operator="containsText" text="х!">
      <formula>NOT(ISERROR(SEARCH("х!",H28)))</formula>
    </cfRule>
  </conditionalFormatting>
  <conditionalFormatting sqref="H28:H30 L28:L30 X28:X30 T28:T30 P28:P30">
    <cfRule type="containsBlanks" dxfId="52" priority="11">
      <formula>LEN(TRIM(H28))=0</formula>
    </cfRule>
  </conditionalFormatting>
  <conditionalFormatting sqref="D26 G26:X26">
    <cfRule type="containsText" dxfId="51" priority="10" operator="containsText" text="х!">
      <formula>NOT(ISERROR(SEARCH("х!",D26)))</formula>
    </cfRule>
  </conditionalFormatting>
  <conditionalFormatting sqref="D26 G26:X26">
    <cfRule type="containsBlanks" dxfId="50" priority="9">
      <formula>LEN(TRIM(D26))=0</formula>
    </cfRule>
  </conditionalFormatting>
  <conditionalFormatting sqref="C50:G50 U50:W50 Q50:S50 M50:O50 I50:K50">
    <cfRule type="containsText" dxfId="25" priority="8" operator="containsText" text="х!">
      <formula>NOT(ISERROR(SEARCH("х!",C50)))</formula>
    </cfRule>
  </conditionalFormatting>
  <conditionalFormatting sqref="C50:G50 U50:W50 Q50:S50 M50:O50 I50:K50">
    <cfRule type="containsBlanks" dxfId="23" priority="7">
      <formula>LEN(TRIM(C50))=0</formula>
    </cfRule>
  </conditionalFormatting>
  <conditionalFormatting sqref="C57:G57 U57:W57 Q57:S57 M57:O57 I57:K57">
    <cfRule type="containsText" dxfId="19" priority="6" operator="containsText" text="х!">
      <formula>NOT(ISERROR(SEARCH("х!",C57)))</formula>
    </cfRule>
  </conditionalFormatting>
  <conditionalFormatting sqref="C57:G57 U57:W57 Q57:S57 M57:O57 I57:K57">
    <cfRule type="containsBlanks" dxfId="17" priority="5">
      <formula>LEN(TRIM(C57))=0</formula>
    </cfRule>
  </conditionalFormatting>
  <conditionalFormatting sqref="C52:G52 U52:W52 Q52:S52 M52:O52 I52:K52">
    <cfRule type="containsText" dxfId="9" priority="4" operator="containsText" text="х!">
      <formula>NOT(ISERROR(SEARCH("х!",C52)))</formula>
    </cfRule>
  </conditionalFormatting>
  <conditionalFormatting sqref="C52:G52 U52:W52 Q52:S52 M52:O52 I52:K52">
    <cfRule type="containsBlanks" dxfId="7" priority="3">
      <formula>LEN(TRIM(C52))=0</formula>
    </cfRule>
  </conditionalFormatting>
  <conditionalFormatting sqref="C59:G59 U59:W59 Q59:S59 M59:O59 I59:K59">
    <cfRule type="containsText" dxfId="3" priority="2" operator="containsText" text="х!">
      <formula>NOT(ISERROR(SEARCH("х!",C59)))</formula>
    </cfRule>
  </conditionalFormatting>
  <conditionalFormatting sqref="C59:G59 U59:W59 Q59:S59 M59:O59 I59:K59">
    <cfRule type="containsBlanks" dxfId="1" priority="1">
      <formula>LEN(TRIM(C59))=0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32" t="str">
        <f>' 1. паспорт местополож'!A8:C8</f>
        <v>J_ДВОСТ-246</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5.75">
      <c r="A11" s="332" t="str">
        <f>' 1. паспорт местополож'!A11:C11</f>
        <v>Техническое перевооружение объекта  "Кабельная линия ул.Уборевича" (ТП-45)</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05" t="s">
        <v>320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55" s="148" customFormat="1" ht="140.25" customHeight="1">
      <c r="A17" s="406" t="s">
        <v>321</v>
      </c>
      <c r="B17" s="409" t="s">
        <v>322</v>
      </c>
      <c r="C17" s="406" t="s">
        <v>323</v>
      </c>
      <c r="D17" s="406" t="s">
        <v>324</v>
      </c>
      <c r="E17" s="412" t="s">
        <v>325</v>
      </c>
      <c r="F17" s="413"/>
      <c r="G17" s="413"/>
      <c r="H17" s="413"/>
      <c r="I17" s="413"/>
      <c r="J17" s="413"/>
      <c r="K17" s="413"/>
      <c r="L17" s="414"/>
      <c r="M17" s="406" t="s">
        <v>326</v>
      </c>
      <c r="N17" s="406" t="s">
        <v>327</v>
      </c>
      <c r="O17" s="406" t="s">
        <v>328</v>
      </c>
      <c r="P17" s="415" t="s">
        <v>329</v>
      </c>
      <c r="Q17" s="415" t="s">
        <v>330</v>
      </c>
      <c r="R17" s="415" t="s">
        <v>331</v>
      </c>
      <c r="S17" s="415" t="s">
        <v>332</v>
      </c>
      <c r="T17" s="415"/>
      <c r="U17" s="415" t="s">
        <v>333</v>
      </c>
      <c r="V17" s="415" t="s">
        <v>334</v>
      </c>
      <c r="W17" s="415" t="s">
        <v>335</v>
      </c>
      <c r="X17" s="415" t="s">
        <v>336</v>
      </c>
      <c r="Y17" s="415" t="s">
        <v>337</v>
      </c>
      <c r="Z17" s="418" t="s">
        <v>338</v>
      </c>
      <c r="AA17" s="415" t="s">
        <v>339</v>
      </c>
      <c r="AB17" s="415" t="s">
        <v>340</v>
      </c>
      <c r="AC17" s="415" t="s">
        <v>341</v>
      </c>
      <c r="AD17" s="415" t="s">
        <v>342</v>
      </c>
      <c r="AE17" s="415" t="s">
        <v>343</v>
      </c>
      <c r="AF17" s="415" t="s">
        <v>344</v>
      </c>
      <c r="AG17" s="415"/>
      <c r="AH17" s="415"/>
      <c r="AI17" s="415"/>
      <c r="AJ17" s="415"/>
      <c r="AK17" s="415"/>
      <c r="AL17" s="415" t="s">
        <v>345</v>
      </c>
      <c r="AM17" s="415"/>
      <c r="AN17" s="415"/>
      <c r="AO17" s="415"/>
      <c r="AP17" s="415" t="s">
        <v>346</v>
      </c>
      <c r="AQ17" s="415"/>
      <c r="AR17" s="415" t="s">
        <v>347</v>
      </c>
      <c r="AS17" s="415" t="s">
        <v>348</v>
      </c>
      <c r="AT17" s="415" t="s">
        <v>349</v>
      </c>
      <c r="AU17" s="415" t="s">
        <v>350</v>
      </c>
      <c r="AV17" s="415" t="s">
        <v>351</v>
      </c>
    </row>
    <row r="18" spans="1:55" s="148" customFormat="1" ht="19.5">
      <c r="A18" s="407"/>
      <c r="B18" s="410"/>
      <c r="C18" s="407"/>
      <c r="D18" s="407"/>
      <c r="E18" s="406" t="s">
        <v>352</v>
      </c>
      <c r="F18" s="423" t="s">
        <v>304</v>
      </c>
      <c r="G18" s="423" t="s">
        <v>306</v>
      </c>
      <c r="H18" s="423" t="s">
        <v>308</v>
      </c>
      <c r="I18" s="421" t="s">
        <v>353</v>
      </c>
      <c r="J18" s="421" t="s">
        <v>354</v>
      </c>
      <c r="K18" s="421" t="s">
        <v>355</v>
      </c>
      <c r="L18" s="423" t="s">
        <v>35</v>
      </c>
      <c r="M18" s="407"/>
      <c r="N18" s="407"/>
      <c r="O18" s="407"/>
      <c r="P18" s="415"/>
      <c r="Q18" s="415"/>
      <c r="R18" s="415"/>
      <c r="S18" s="425" t="s">
        <v>1</v>
      </c>
      <c r="T18" s="425" t="s">
        <v>356</v>
      </c>
      <c r="U18" s="415"/>
      <c r="V18" s="415"/>
      <c r="W18" s="415"/>
      <c r="X18" s="415"/>
      <c r="Y18" s="415"/>
      <c r="Z18" s="415"/>
      <c r="AA18" s="415"/>
      <c r="AB18" s="415"/>
      <c r="AC18" s="415"/>
      <c r="AD18" s="415"/>
      <c r="AE18" s="415"/>
      <c r="AF18" s="415" t="s">
        <v>357</v>
      </c>
      <c r="AG18" s="415"/>
      <c r="AH18" s="415" t="s">
        <v>358</v>
      </c>
      <c r="AI18" s="415"/>
      <c r="AJ18" s="406" t="s">
        <v>359</v>
      </c>
      <c r="AK18" s="406" t="s">
        <v>360</v>
      </c>
      <c r="AL18" s="406" t="s">
        <v>361</v>
      </c>
      <c r="AM18" s="406" t="s">
        <v>362</v>
      </c>
      <c r="AN18" s="406" t="s">
        <v>363</v>
      </c>
      <c r="AO18" s="406" t="s">
        <v>364</v>
      </c>
      <c r="AP18" s="406" t="s">
        <v>365</v>
      </c>
      <c r="AQ18" s="416" t="s">
        <v>356</v>
      </c>
      <c r="AR18" s="415"/>
      <c r="AS18" s="415"/>
      <c r="AT18" s="415"/>
      <c r="AU18" s="415"/>
      <c r="AV18" s="415"/>
    </row>
    <row r="19" spans="1:55" s="148" customFormat="1" ht="78">
      <c r="A19" s="408"/>
      <c r="B19" s="411"/>
      <c r="C19" s="408"/>
      <c r="D19" s="408"/>
      <c r="E19" s="408"/>
      <c r="F19" s="424"/>
      <c r="G19" s="424"/>
      <c r="H19" s="424"/>
      <c r="I19" s="422"/>
      <c r="J19" s="422"/>
      <c r="K19" s="422"/>
      <c r="L19" s="424"/>
      <c r="M19" s="408"/>
      <c r="N19" s="408"/>
      <c r="O19" s="408"/>
      <c r="P19" s="415"/>
      <c r="Q19" s="415"/>
      <c r="R19" s="415"/>
      <c r="S19" s="426"/>
      <c r="T19" s="426"/>
      <c r="U19" s="415"/>
      <c r="V19" s="415"/>
      <c r="W19" s="415"/>
      <c r="X19" s="415"/>
      <c r="Y19" s="415"/>
      <c r="Z19" s="415"/>
      <c r="AA19" s="415"/>
      <c r="AB19" s="415"/>
      <c r="AC19" s="415"/>
      <c r="AD19" s="415"/>
      <c r="AE19" s="415"/>
      <c r="AF19" s="149" t="s">
        <v>366</v>
      </c>
      <c r="AG19" s="149" t="s">
        <v>367</v>
      </c>
      <c r="AH19" s="150" t="s">
        <v>1</v>
      </c>
      <c r="AI19" s="150" t="s">
        <v>356</v>
      </c>
      <c r="AJ19" s="408"/>
      <c r="AK19" s="408"/>
      <c r="AL19" s="408"/>
      <c r="AM19" s="408"/>
      <c r="AN19" s="408"/>
      <c r="AO19" s="408"/>
      <c r="AP19" s="408"/>
      <c r="AQ19" s="417"/>
      <c r="AR19" s="415"/>
      <c r="AS19" s="415"/>
      <c r="AT19" s="415"/>
      <c r="AU19" s="415"/>
      <c r="AV19" s="415"/>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420"/>
      <c r="AN22" s="420"/>
      <c r="AO22" s="420"/>
      <c r="AP22" s="420"/>
      <c r="AQ22" s="420"/>
      <c r="AR22" s="420"/>
      <c r="AS22" s="420"/>
      <c r="AT22" s="420"/>
      <c r="AU22" s="420"/>
      <c r="AV22" s="420"/>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9" sqref="B29"/>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32"/>
      <c r="C8" s="167"/>
      <c r="D8" s="62"/>
      <c r="E8" s="62"/>
      <c r="F8" s="62"/>
      <c r="G8" s="62"/>
      <c r="H8" s="62"/>
      <c r="I8" s="62"/>
    </row>
    <row r="9" spans="1:9" ht="18" customHeight="1">
      <c r="A9" s="332" t="str">
        <f>' 1. паспорт местополож'!A8:C8</f>
        <v>J_ДВОСТ-246</v>
      </c>
      <c r="B9" s="332"/>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32" t="str">
        <f>' 1. паспорт местополож'!A11:C11</f>
        <v>Техническое перевооружение объекта  "Кабельная линия ул.Уборевича" (ТП-45)</v>
      </c>
      <c r="B12" s="332"/>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ул.Уборевича" (ТП-45)</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29" t="s">
        <v>526</v>
      </c>
      <c r="B1" s="429"/>
      <c r="C1" s="429"/>
      <c r="D1" s="429"/>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row>
    <row r="2" spans="1:30" ht="27.75" customHeight="1">
      <c r="A2" s="431"/>
      <c r="B2" s="431"/>
      <c r="C2" s="431"/>
      <c r="D2" s="431"/>
      <c r="E2" s="431"/>
      <c r="F2" s="431"/>
      <c r="G2" s="431"/>
      <c r="H2" s="431"/>
      <c r="I2" s="431"/>
      <c r="J2" s="431"/>
      <c r="K2" s="431"/>
      <c r="L2" s="431"/>
      <c r="M2" s="431"/>
      <c r="N2" s="431"/>
      <c r="O2" s="431"/>
      <c r="P2" s="431"/>
      <c r="Q2" s="431"/>
      <c r="R2" s="431"/>
      <c r="S2" s="431"/>
      <c r="T2" s="431"/>
      <c r="U2" s="431"/>
      <c r="V2" s="431"/>
      <c r="W2" s="431"/>
      <c r="X2" s="431"/>
      <c r="Y2" s="431"/>
      <c r="Z2" s="431"/>
      <c r="AA2" s="431"/>
      <c r="AB2" s="431"/>
      <c r="AC2" s="431"/>
      <c r="AD2" s="431"/>
    </row>
    <row r="3" spans="1:30" ht="15" customHeight="1">
      <c r="A3" s="432" t="s">
        <v>418</v>
      </c>
      <c r="B3" s="432" t="s">
        <v>419</v>
      </c>
      <c r="C3" s="434" t="s">
        <v>420</v>
      </c>
      <c r="D3" s="435"/>
      <c r="E3" s="436"/>
      <c r="F3" s="440" t="s">
        <v>421</v>
      </c>
      <c r="G3" s="440"/>
      <c r="H3" s="440"/>
      <c r="I3" s="440"/>
      <c r="J3" s="440"/>
      <c r="K3" s="440" t="s">
        <v>422</v>
      </c>
      <c r="L3" s="440"/>
      <c r="M3" s="440"/>
      <c r="N3" s="440"/>
      <c r="O3" s="440"/>
      <c r="P3" s="440" t="s">
        <v>423</v>
      </c>
      <c r="Q3" s="440"/>
      <c r="R3" s="440"/>
      <c r="S3" s="440"/>
      <c r="T3" s="440"/>
      <c r="U3" s="440" t="s">
        <v>424</v>
      </c>
      <c r="V3" s="440"/>
      <c r="W3" s="440"/>
      <c r="X3" s="440"/>
      <c r="Y3" s="440"/>
      <c r="Z3" s="440" t="s">
        <v>425</v>
      </c>
      <c r="AA3" s="440"/>
      <c r="AB3" s="440"/>
      <c r="AC3" s="440"/>
      <c r="AD3" s="440"/>
    </row>
    <row r="4" spans="1:30" ht="15" customHeight="1">
      <c r="A4" s="433"/>
      <c r="B4" s="433"/>
      <c r="C4" s="437"/>
      <c r="D4" s="438"/>
      <c r="E4" s="439"/>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2" t="s">
        <v>245</v>
      </c>
      <c r="B5" s="440" t="s">
        <v>431</v>
      </c>
      <c r="C5" s="442" t="s">
        <v>432</v>
      </c>
      <c r="D5" s="442"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3"/>
      <c r="B6" s="440"/>
      <c r="C6" s="442"/>
      <c r="D6" s="442"/>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3"/>
      <c r="B7" s="440"/>
      <c r="C7" s="442"/>
      <c r="D7" s="442"/>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3"/>
      <c r="B8" s="440"/>
      <c r="C8" s="442"/>
      <c r="D8" s="442" t="s">
        <v>436</v>
      </c>
      <c r="E8" s="442"/>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3"/>
      <c r="B9" s="440"/>
      <c r="C9" s="442" t="s">
        <v>437</v>
      </c>
      <c r="D9" s="442" t="s">
        <v>438</v>
      </c>
      <c r="E9" s="442"/>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3"/>
      <c r="B10" s="440"/>
      <c r="C10" s="442"/>
      <c r="D10" s="442" t="s">
        <v>439</v>
      </c>
      <c r="E10" s="442"/>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3"/>
      <c r="B11" s="440"/>
      <c r="C11" s="196" t="s">
        <v>440</v>
      </c>
      <c r="D11" s="442" t="s">
        <v>441</v>
      </c>
      <c r="E11" s="442"/>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3"/>
      <c r="B12" s="443" t="s">
        <v>442</v>
      </c>
      <c r="C12" s="442" t="s">
        <v>432</v>
      </c>
      <c r="D12" s="442"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3"/>
      <c r="B13" s="443"/>
      <c r="C13" s="442"/>
      <c r="D13" s="442"/>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3"/>
      <c r="B14" s="443"/>
      <c r="C14" s="442"/>
      <c r="D14" s="442"/>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3"/>
      <c r="B15" s="443"/>
      <c r="C15" s="442"/>
      <c r="D15" s="442" t="s">
        <v>436</v>
      </c>
      <c r="E15" s="442"/>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3"/>
      <c r="B16" s="443"/>
      <c r="C16" s="442" t="s">
        <v>437</v>
      </c>
      <c r="D16" s="442" t="s">
        <v>438</v>
      </c>
      <c r="E16" s="442"/>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3"/>
      <c r="B17" s="443"/>
      <c r="C17" s="442"/>
      <c r="D17" s="442" t="s">
        <v>439</v>
      </c>
      <c r="E17" s="442"/>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3"/>
      <c r="B18" s="443"/>
      <c r="C18" s="196" t="s">
        <v>440</v>
      </c>
      <c r="D18" s="444" t="s">
        <v>441</v>
      </c>
      <c r="E18" s="445"/>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3"/>
      <c r="B19" s="443" t="s">
        <v>443</v>
      </c>
      <c r="C19" s="442" t="s">
        <v>432</v>
      </c>
      <c r="D19" s="442"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3"/>
      <c r="B20" s="443"/>
      <c r="C20" s="442"/>
      <c r="D20" s="442"/>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3"/>
      <c r="B21" s="443"/>
      <c r="C21" s="442"/>
      <c r="D21" s="442"/>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3"/>
      <c r="B22" s="443"/>
      <c r="C22" s="442"/>
      <c r="D22" s="442" t="s">
        <v>436</v>
      </c>
      <c r="E22" s="442"/>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3"/>
      <c r="B23" s="443"/>
      <c r="C23" s="442" t="s">
        <v>437</v>
      </c>
      <c r="D23" s="442" t="s">
        <v>438</v>
      </c>
      <c r="E23" s="442"/>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3"/>
      <c r="B24" s="443"/>
      <c r="C24" s="442"/>
      <c r="D24" s="442" t="s">
        <v>439</v>
      </c>
      <c r="E24" s="442"/>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3"/>
      <c r="B25" s="443"/>
      <c r="C25" s="196" t="s">
        <v>440</v>
      </c>
      <c r="D25" s="442" t="s">
        <v>441</v>
      </c>
      <c r="E25" s="442"/>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3"/>
      <c r="B26" s="443" t="s">
        <v>444</v>
      </c>
      <c r="C26" s="442" t="s">
        <v>432</v>
      </c>
      <c r="D26" s="442"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3"/>
      <c r="B27" s="443"/>
      <c r="C27" s="442"/>
      <c r="D27" s="442"/>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3"/>
      <c r="B28" s="443"/>
      <c r="C28" s="442"/>
      <c r="D28" s="442"/>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3"/>
      <c r="B29" s="443"/>
      <c r="C29" s="442"/>
      <c r="D29" s="442" t="s">
        <v>436</v>
      </c>
      <c r="E29" s="442"/>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3"/>
      <c r="B30" s="443"/>
      <c r="C30" s="442" t="s">
        <v>437</v>
      </c>
      <c r="D30" s="442" t="s">
        <v>438</v>
      </c>
      <c r="E30" s="442"/>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3"/>
      <c r="B31" s="443"/>
      <c r="C31" s="442"/>
      <c r="D31" s="442" t="s">
        <v>439</v>
      </c>
      <c r="E31" s="442"/>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3"/>
      <c r="B32" s="443"/>
      <c r="C32" s="196" t="s">
        <v>440</v>
      </c>
      <c r="D32" s="442" t="s">
        <v>441</v>
      </c>
      <c r="E32" s="442"/>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3"/>
      <c r="B33" s="443" t="s">
        <v>445</v>
      </c>
      <c r="C33" s="442" t="s">
        <v>432</v>
      </c>
      <c r="D33" s="442"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3"/>
      <c r="B34" s="443"/>
      <c r="C34" s="442"/>
      <c r="D34" s="442"/>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3"/>
      <c r="B35" s="443"/>
      <c r="C35" s="442"/>
      <c r="D35" s="442"/>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3"/>
      <c r="B36" s="443"/>
      <c r="C36" s="442"/>
      <c r="D36" s="442" t="s">
        <v>436</v>
      </c>
      <c r="E36" s="442"/>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3"/>
      <c r="B37" s="443"/>
      <c r="C37" s="442" t="s">
        <v>437</v>
      </c>
      <c r="D37" s="442" t="s">
        <v>438</v>
      </c>
      <c r="E37" s="442"/>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3"/>
      <c r="B38" s="443"/>
      <c r="C38" s="442"/>
      <c r="D38" s="442" t="s">
        <v>439</v>
      </c>
      <c r="E38" s="442"/>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3"/>
      <c r="B39" s="443"/>
      <c r="C39" s="196" t="s">
        <v>440</v>
      </c>
      <c r="D39" s="442" t="s">
        <v>441</v>
      </c>
      <c r="E39" s="442"/>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3"/>
      <c r="B40" s="443" t="s">
        <v>426</v>
      </c>
      <c r="C40" s="442" t="s">
        <v>432</v>
      </c>
      <c r="D40" s="442"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3"/>
      <c r="B41" s="443"/>
      <c r="C41" s="442"/>
      <c r="D41" s="442"/>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3"/>
      <c r="B42" s="443"/>
      <c r="C42" s="442"/>
      <c r="D42" s="442"/>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3"/>
      <c r="B43" s="443"/>
      <c r="C43" s="442"/>
      <c r="D43" s="442" t="s">
        <v>436</v>
      </c>
      <c r="E43" s="442"/>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3"/>
      <c r="B44" s="443"/>
      <c r="C44" s="442" t="s">
        <v>437</v>
      </c>
      <c r="D44" s="442" t="s">
        <v>438</v>
      </c>
      <c r="E44" s="442"/>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3"/>
      <c r="B45" s="443"/>
      <c r="C45" s="446"/>
      <c r="D45" s="442" t="s">
        <v>439</v>
      </c>
      <c r="E45" s="442"/>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41"/>
      <c r="B46" s="443"/>
      <c r="C46" s="191" t="s">
        <v>440</v>
      </c>
      <c r="D46" s="442" t="s">
        <v>441</v>
      </c>
      <c r="E46" s="442"/>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47" t="s">
        <v>525</v>
      </c>
      <c r="B1" s="448"/>
      <c r="C1" s="448"/>
      <c r="D1" s="448"/>
      <c r="E1" s="448"/>
      <c r="F1" s="448"/>
      <c r="G1" s="448"/>
      <c r="H1" s="448"/>
      <c r="I1" s="448"/>
      <c r="J1" s="448"/>
      <c r="K1" s="448"/>
      <c r="L1" s="448"/>
      <c r="M1" s="448"/>
      <c r="N1" s="448"/>
      <c r="O1" s="448"/>
      <c r="P1" s="448"/>
      <c r="Q1" s="448"/>
      <c r="R1" s="449"/>
      <c r="S1" s="449"/>
    </row>
    <row r="2" spans="1:19" ht="15.75" thickBot="1"/>
    <row r="3" spans="1:19" ht="15" customHeight="1" thickBot="1">
      <c r="A3" s="450" t="s">
        <v>449</v>
      </c>
      <c r="B3" s="452" t="s">
        <v>450</v>
      </c>
      <c r="C3" s="450" t="s">
        <v>451</v>
      </c>
      <c r="D3" s="453" t="s">
        <v>452</v>
      </c>
      <c r="E3" s="453" t="s">
        <v>453</v>
      </c>
      <c r="F3" s="453" t="s">
        <v>454</v>
      </c>
      <c r="G3" s="453" t="s">
        <v>455</v>
      </c>
      <c r="H3" s="453"/>
      <c r="I3" s="453"/>
      <c r="J3" s="453"/>
      <c r="K3" s="453"/>
      <c r="L3" s="453"/>
      <c r="M3" s="453"/>
      <c r="N3" s="453"/>
      <c r="O3" s="453" t="s">
        <v>456</v>
      </c>
      <c r="P3" s="454"/>
      <c r="Q3" s="454"/>
      <c r="R3" s="453" t="s">
        <v>457</v>
      </c>
      <c r="S3" s="454"/>
    </row>
    <row r="4" spans="1:19" ht="25.5" customHeight="1" thickBot="1">
      <c r="A4" s="450"/>
      <c r="B4" s="452"/>
      <c r="C4" s="450"/>
      <c r="D4" s="453"/>
      <c r="E4" s="453"/>
      <c r="F4" s="453"/>
      <c r="G4" s="453" t="s">
        <v>458</v>
      </c>
      <c r="H4" s="453"/>
      <c r="I4" s="453" t="s">
        <v>459</v>
      </c>
      <c r="J4" s="453"/>
      <c r="K4" s="453" t="s">
        <v>460</v>
      </c>
      <c r="L4" s="453"/>
      <c r="M4" s="453" t="s">
        <v>461</v>
      </c>
      <c r="N4" s="453"/>
      <c r="O4" s="453"/>
      <c r="P4" s="454"/>
      <c r="Q4" s="454"/>
      <c r="R4" s="454"/>
      <c r="S4" s="454"/>
    </row>
    <row r="5" spans="1:19" ht="30" customHeight="1" thickBot="1">
      <c r="A5" s="451"/>
      <c r="B5" s="451"/>
      <c r="C5" s="451"/>
      <c r="D5" s="451"/>
      <c r="E5" s="451"/>
      <c r="F5" s="45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8" t="s">
        <v>468</v>
      </c>
      <c r="B23" s="459"/>
      <c r="C23" s="460"/>
      <c r="D23" s="461"/>
      <c r="E23" s="462"/>
      <c r="F23" s="46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55" t="s">
        <v>469</v>
      </c>
      <c r="B25" s="456"/>
      <c r="C25" s="456"/>
      <c r="D25" s="456"/>
      <c r="E25" s="456"/>
      <c r="F25" s="456"/>
      <c r="G25" s="456"/>
      <c r="H25" s="456"/>
      <c r="I25" s="456"/>
      <c r="J25" s="456"/>
      <c r="K25" s="456"/>
      <c r="L25" s="456"/>
      <c r="M25" s="457"/>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32" t="str">
        <f>' 1. паспорт местополож'!A8:C8</f>
        <v>J_ДВОСТ-246</v>
      </c>
      <c r="B8" s="332"/>
      <c r="C8" s="332"/>
      <c r="D8" s="332"/>
      <c r="E8" s="332"/>
      <c r="F8" s="332"/>
      <c r="G8" s="332"/>
      <c r="H8" s="332"/>
      <c r="I8" s="332"/>
      <c r="J8" s="332"/>
      <c r="K8" s="332"/>
      <c r="L8" s="332"/>
      <c r="M8" s="332"/>
      <c r="N8" s="332"/>
      <c r="O8" s="332"/>
      <c r="P8" s="332"/>
      <c r="Q8" s="332"/>
      <c r="R8" s="332"/>
      <c r="S8" s="332"/>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32" t="str">
        <f>' 1. паспорт местополож'!A11:C11</f>
        <v>Техническое перевооружение объекта  "Кабельная линия ул.Уборевича" (ТП-45)</v>
      </c>
      <c r="B11" s="332"/>
      <c r="C11" s="332"/>
      <c r="D11" s="332"/>
      <c r="E11" s="332"/>
      <c r="F11" s="332"/>
      <c r="G11" s="332"/>
      <c r="H11" s="332"/>
      <c r="I11" s="332"/>
      <c r="J11" s="332"/>
      <c r="K11" s="332"/>
      <c r="L11" s="332"/>
      <c r="M11" s="332"/>
      <c r="N11" s="332"/>
      <c r="O11" s="332"/>
      <c r="P11" s="332"/>
      <c r="Q11" s="332"/>
      <c r="R11" s="332"/>
      <c r="S11" s="332"/>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31"/>
      <c r="B15" s="331"/>
      <c r="C15" s="331"/>
      <c r="D15" s="331"/>
      <c r="E15" s="331"/>
      <c r="F15" s="331"/>
      <c r="G15" s="331"/>
      <c r="H15" s="331"/>
      <c r="I15" s="331"/>
      <c r="J15" s="331"/>
      <c r="K15" s="331"/>
      <c r="L15" s="331"/>
      <c r="M15" s="331"/>
      <c r="N15" s="331"/>
      <c r="O15" s="331"/>
      <c r="P15" s="331"/>
      <c r="Q15" s="331"/>
      <c r="R15" s="331"/>
      <c r="S15" s="331"/>
      <c r="T15" s="3"/>
      <c r="U15" s="3"/>
      <c r="V15" s="3"/>
      <c r="W15" s="3"/>
      <c r="X15" s="3"/>
      <c r="Y15" s="3"/>
    </row>
    <row r="16" spans="1:28" s="2" customFormat="1" ht="78" customHeight="1">
      <c r="A16" s="328" t="s">
        <v>4</v>
      </c>
      <c r="B16" s="327" t="s">
        <v>55</v>
      </c>
      <c r="C16" s="329" t="s">
        <v>142</v>
      </c>
      <c r="D16" s="327" t="s">
        <v>141</v>
      </c>
      <c r="E16" s="327" t="s">
        <v>54</v>
      </c>
      <c r="F16" s="327" t="s">
        <v>53</v>
      </c>
      <c r="G16" s="327" t="s">
        <v>137</v>
      </c>
      <c r="H16" s="327" t="s">
        <v>52</v>
      </c>
      <c r="I16" s="327" t="s">
        <v>51</v>
      </c>
      <c r="J16" s="327" t="s">
        <v>50</v>
      </c>
      <c r="K16" s="327" t="s">
        <v>49</v>
      </c>
      <c r="L16" s="327" t="s">
        <v>48</v>
      </c>
      <c r="M16" s="327" t="s">
        <v>47</v>
      </c>
      <c r="N16" s="327" t="s">
        <v>46</v>
      </c>
      <c r="O16" s="327" t="s">
        <v>45</v>
      </c>
      <c r="P16" s="327" t="s">
        <v>44</v>
      </c>
      <c r="Q16" s="327" t="s">
        <v>140</v>
      </c>
      <c r="R16" s="327"/>
      <c r="S16" s="327" t="s">
        <v>189</v>
      </c>
      <c r="T16" s="3"/>
      <c r="U16" s="3"/>
      <c r="V16" s="3"/>
      <c r="W16" s="3"/>
      <c r="X16" s="3"/>
      <c r="Y16" s="3"/>
    </row>
    <row r="17" spans="1:28" s="2" customFormat="1" ht="256.5" customHeight="1">
      <c r="A17" s="328"/>
      <c r="B17" s="327"/>
      <c r="C17" s="330"/>
      <c r="D17" s="327"/>
      <c r="E17" s="327"/>
      <c r="F17" s="327"/>
      <c r="G17" s="327"/>
      <c r="H17" s="327"/>
      <c r="I17" s="327"/>
      <c r="J17" s="327"/>
      <c r="K17" s="327"/>
      <c r="L17" s="327"/>
      <c r="M17" s="327"/>
      <c r="N17" s="327"/>
      <c r="O17" s="327"/>
      <c r="P17" s="327"/>
      <c r="Q17" s="78" t="s">
        <v>138</v>
      </c>
      <c r="R17" s="79" t="s">
        <v>139</v>
      </c>
      <c r="S17" s="32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32" t="str">
        <f>' 1. паспорт местополож'!A8:C8</f>
        <v>J_ДВОСТ-246</v>
      </c>
      <c r="B8" s="332"/>
      <c r="C8" s="332"/>
      <c r="D8" s="332"/>
      <c r="E8" s="332"/>
      <c r="F8" s="332"/>
      <c r="G8" s="332"/>
      <c r="H8" s="332"/>
      <c r="I8" s="332"/>
      <c r="J8" s="332"/>
      <c r="K8" s="332"/>
      <c r="L8" s="332"/>
      <c r="M8" s="332"/>
      <c r="N8" s="332"/>
      <c r="O8" s="332"/>
      <c r="P8" s="332"/>
      <c r="Q8" s="332"/>
      <c r="R8" s="332"/>
      <c r="S8" s="332"/>
      <c r="T8" s="332"/>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7"/>
      <c r="B10" s="337"/>
      <c r="C10" s="337"/>
      <c r="D10" s="337"/>
      <c r="E10" s="337"/>
      <c r="F10" s="337"/>
      <c r="G10" s="337"/>
      <c r="H10" s="337"/>
      <c r="I10" s="337"/>
      <c r="J10" s="337"/>
      <c r="K10" s="337"/>
      <c r="L10" s="337"/>
      <c r="M10" s="337"/>
      <c r="N10" s="337"/>
      <c r="O10" s="337"/>
      <c r="P10" s="337"/>
      <c r="Q10" s="337"/>
      <c r="R10" s="337"/>
      <c r="S10" s="337"/>
      <c r="T10" s="337"/>
    </row>
    <row r="11" spans="1:20" s="2" customFormat="1">
      <c r="A11" s="332" t="str">
        <f>' 1. паспорт местополож'!A11:C11</f>
        <v>Техническое перевооружение объекта  "Кабельная линия ул.Уборевича" (ТП-45)</v>
      </c>
      <c r="B11" s="332"/>
      <c r="C11" s="332"/>
      <c r="D11" s="332"/>
      <c r="E11" s="332"/>
      <c r="F11" s="332"/>
      <c r="G11" s="332"/>
      <c r="H11" s="332"/>
      <c r="I11" s="332"/>
      <c r="J11" s="332"/>
      <c r="K11" s="332"/>
      <c r="L11" s="332"/>
      <c r="M11" s="332"/>
      <c r="N11" s="332"/>
      <c r="O11" s="332"/>
      <c r="P11" s="332"/>
      <c r="Q11" s="332"/>
      <c r="R11" s="332"/>
      <c r="S11" s="332"/>
      <c r="T11" s="332"/>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32" t="s">
        <v>200</v>
      </c>
      <c r="B14" s="332"/>
      <c r="C14" s="332"/>
      <c r="D14" s="332"/>
      <c r="E14" s="332"/>
      <c r="F14" s="332"/>
      <c r="G14" s="332"/>
      <c r="H14" s="332"/>
      <c r="I14" s="332"/>
      <c r="J14" s="332"/>
      <c r="K14" s="332"/>
      <c r="L14" s="332"/>
      <c r="M14" s="332"/>
      <c r="N14" s="332"/>
      <c r="O14" s="332"/>
      <c r="P14" s="332"/>
      <c r="Q14" s="332"/>
      <c r="R14" s="332"/>
      <c r="S14" s="332"/>
      <c r="T14" s="332"/>
    </row>
    <row r="15" spans="1:20" s="36" customFormat="1" ht="21" customHeight="1">
      <c r="A15" s="338"/>
      <c r="B15" s="338"/>
      <c r="C15" s="338"/>
      <c r="D15" s="338"/>
      <c r="E15" s="338"/>
      <c r="F15" s="338"/>
      <c r="G15" s="338"/>
      <c r="H15" s="338"/>
      <c r="I15" s="338"/>
      <c r="J15" s="338"/>
      <c r="K15" s="338"/>
      <c r="L15" s="338"/>
      <c r="M15" s="338"/>
      <c r="N15" s="338"/>
      <c r="O15" s="338"/>
      <c r="P15" s="338"/>
      <c r="Q15" s="338"/>
      <c r="R15" s="338"/>
      <c r="S15" s="338"/>
      <c r="T15" s="338"/>
    </row>
    <row r="16" spans="1:20" ht="46.5" customHeight="1">
      <c r="A16" s="335" t="s">
        <v>4</v>
      </c>
      <c r="B16" s="334" t="s">
        <v>527</v>
      </c>
      <c r="C16" s="334"/>
      <c r="D16" s="334" t="s">
        <v>77</v>
      </c>
      <c r="E16" s="334" t="s">
        <v>223</v>
      </c>
      <c r="F16" s="334"/>
      <c r="G16" s="334" t="s">
        <v>127</v>
      </c>
      <c r="H16" s="334"/>
      <c r="I16" s="334" t="s">
        <v>76</v>
      </c>
      <c r="J16" s="334"/>
      <c r="K16" s="334" t="s">
        <v>75</v>
      </c>
      <c r="L16" s="334" t="s">
        <v>74</v>
      </c>
      <c r="M16" s="334"/>
      <c r="N16" s="334" t="s">
        <v>230</v>
      </c>
      <c r="O16" s="334"/>
      <c r="P16" s="334" t="s">
        <v>73</v>
      </c>
      <c r="Q16" s="336" t="s">
        <v>72</v>
      </c>
      <c r="R16" s="336"/>
      <c r="S16" s="336" t="s">
        <v>71</v>
      </c>
      <c r="T16" s="336"/>
    </row>
    <row r="17" spans="1:113" ht="109.5" customHeight="1">
      <c r="A17" s="335"/>
      <c r="B17" s="334"/>
      <c r="C17" s="334"/>
      <c r="D17" s="334"/>
      <c r="E17" s="334"/>
      <c r="F17" s="334"/>
      <c r="G17" s="334"/>
      <c r="H17" s="334"/>
      <c r="I17" s="334"/>
      <c r="J17" s="334"/>
      <c r="K17" s="334"/>
      <c r="L17" s="334"/>
      <c r="M17" s="334"/>
      <c r="N17" s="334"/>
      <c r="O17" s="334"/>
      <c r="P17" s="334"/>
      <c r="Q17" s="80" t="s">
        <v>70</v>
      </c>
      <c r="R17" s="80" t="s">
        <v>199</v>
      </c>
      <c r="S17" s="80" t="s">
        <v>69</v>
      </c>
      <c r="T17" s="80" t="s">
        <v>68</v>
      </c>
    </row>
    <row r="18" spans="1:113" ht="16.5">
      <c r="A18" s="335"/>
      <c r="B18" s="81" t="s">
        <v>66</v>
      </c>
      <c r="C18" s="81" t="s">
        <v>67</v>
      </c>
      <c r="D18" s="33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3" t="s">
        <v>228</v>
      </c>
      <c r="C24" s="333"/>
      <c r="D24" s="333"/>
      <c r="E24" s="333"/>
      <c r="F24" s="333"/>
      <c r="G24" s="333"/>
      <c r="H24" s="333"/>
      <c r="I24" s="333"/>
      <c r="J24" s="333"/>
      <c r="K24" s="333"/>
      <c r="L24" s="333"/>
      <c r="M24" s="333"/>
      <c r="N24" s="333"/>
      <c r="O24" s="333"/>
      <c r="P24" s="333"/>
      <c r="Q24" s="333"/>
      <c r="R24" s="333"/>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X31" sqref="X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32" t="str">
        <f>' 1. паспорт местополож'!A8:C8</f>
        <v>J_ДВОСТ-246</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32" t="str">
        <f>' 1. паспорт местополож'!A11:C11</f>
        <v>Техническое перевооружение объекта  "Кабельная линия ул.Уборевича" (ТП-45)</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32"/>
      <c r="F14" s="332"/>
      <c r="G14" s="332"/>
      <c r="H14" s="332"/>
      <c r="I14" s="332"/>
      <c r="J14" s="332"/>
      <c r="K14" s="332"/>
      <c r="L14" s="332"/>
      <c r="M14" s="332"/>
      <c r="N14" s="332"/>
      <c r="O14" s="332"/>
      <c r="P14" s="332"/>
      <c r="Q14" s="332"/>
      <c r="R14" s="332"/>
      <c r="S14" s="332"/>
      <c r="T14" s="332"/>
      <c r="U14" s="332"/>
      <c r="V14" s="332"/>
      <c r="W14" s="332"/>
      <c r="X14" s="332"/>
      <c r="Y14" s="332"/>
      <c r="Z14" s="114"/>
      <c r="AA14" s="114"/>
    </row>
    <row r="15" spans="1:27" ht="25.5" customHeight="1">
      <c r="A15" s="332" t="s">
        <v>202</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row>
    <row r="16" spans="1:27" s="36" customFormat="1" ht="21" customHeight="1"/>
    <row r="17" spans="1:27" ht="15.75" customHeight="1">
      <c r="A17" s="339" t="s">
        <v>4</v>
      </c>
      <c r="B17" s="342" t="s">
        <v>207</v>
      </c>
      <c r="C17" s="343"/>
      <c r="D17" s="342" t="s">
        <v>209</v>
      </c>
      <c r="E17" s="343"/>
      <c r="F17" s="346" t="s">
        <v>49</v>
      </c>
      <c r="G17" s="347"/>
      <c r="H17" s="347"/>
      <c r="I17" s="348"/>
      <c r="J17" s="339" t="s">
        <v>210</v>
      </c>
      <c r="K17" s="342" t="s">
        <v>211</v>
      </c>
      <c r="L17" s="343"/>
      <c r="M17" s="342" t="s">
        <v>212</v>
      </c>
      <c r="N17" s="343"/>
      <c r="O17" s="342" t="s">
        <v>201</v>
      </c>
      <c r="P17" s="343"/>
      <c r="Q17" s="342" t="s">
        <v>82</v>
      </c>
      <c r="R17" s="343"/>
      <c r="S17" s="339" t="s">
        <v>81</v>
      </c>
      <c r="T17" s="339" t="s">
        <v>213</v>
      </c>
      <c r="U17" s="339" t="s">
        <v>208</v>
      </c>
      <c r="V17" s="342" t="s">
        <v>80</v>
      </c>
      <c r="W17" s="343"/>
      <c r="X17" s="346" t="s">
        <v>72</v>
      </c>
      <c r="Y17" s="347"/>
      <c r="Z17" s="346" t="s">
        <v>71</v>
      </c>
      <c r="AA17" s="347"/>
    </row>
    <row r="18" spans="1:27" ht="192.75" customHeight="1">
      <c r="A18" s="340"/>
      <c r="B18" s="344"/>
      <c r="C18" s="345"/>
      <c r="D18" s="344"/>
      <c r="E18" s="345"/>
      <c r="F18" s="346" t="s">
        <v>79</v>
      </c>
      <c r="G18" s="348"/>
      <c r="H18" s="346" t="s">
        <v>78</v>
      </c>
      <c r="I18" s="348"/>
      <c r="J18" s="341"/>
      <c r="K18" s="344"/>
      <c r="L18" s="345"/>
      <c r="M18" s="344"/>
      <c r="N18" s="345"/>
      <c r="O18" s="344"/>
      <c r="P18" s="345"/>
      <c r="Q18" s="344"/>
      <c r="R18" s="345"/>
      <c r="S18" s="341"/>
      <c r="T18" s="341"/>
      <c r="U18" s="341"/>
      <c r="V18" s="344"/>
      <c r="W18" s="345"/>
      <c r="X18" s="80" t="s">
        <v>70</v>
      </c>
      <c r="Y18" s="80" t="s">
        <v>199</v>
      </c>
      <c r="Z18" s="80" t="s">
        <v>69</v>
      </c>
      <c r="AA18" s="80" t="s">
        <v>68</v>
      </c>
    </row>
    <row r="19" spans="1:27" ht="60" customHeight="1">
      <c r="A19" s="34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Кабельная линия 0,4 кВ от ТП-45</v>
      </c>
      <c r="D21" s="303" t="s">
        <v>541</v>
      </c>
      <c r="E21" s="303" t="str">
        <f>D21</f>
        <v xml:space="preserve">Кабельная линия 0,4 кВ от ТП-45 на ул. Уборевича </v>
      </c>
      <c r="F21" s="303">
        <v>0.4</v>
      </c>
      <c r="G21" s="303">
        <f>F21</f>
        <v>0.4</v>
      </c>
      <c r="H21" s="303">
        <f>F21</f>
        <v>0.4</v>
      </c>
      <c r="I21" s="303">
        <f>G21</f>
        <v>0.4</v>
      </c>
      <c r="J21" s="303">
        <v>1981</v>
      </c>
      <c r="K21" s="303">
        <v>1</v>
      </c>
      <c r="L21" s="303">
        <v>1</v>
      </c>
      <c r="M21" s="303" t="s">
        <v>542</v>
      </c>
      <c r="N21" s="303" t="s">
        <v>536</v>
      </c>
      <c r="O21" s="303" t="s">
        <v>547</v>
      </c>
      <c r="P21" s="303" t="s">
        <v>547</v>
      </c>
      <c r="Q21" s="303">
        <v>1</v>
      </c>
      <c r="R21" s="303">
        <v>1</v>
      </c>
      <c r="S21" s="303" t="s">
        <v>136</v>
      </c>
      <c r="T21" s="303" t="s">
        <v>136</v>
      </c>
      <c r="U21" s="303" t="s">
        <v>136</v>
      </c>
      <c r="V21" s="303" t="s">
        <v>533</v>
      </c>
      <c r="W21" s="303" t="s">
        <v>533</v>
      </c>
      <c r="X21" s="303" t="s">
        <v>136</v>
      </c>
      <c r="Y21" s="303" t="s">
        <v>136</v>
      </c>
      <c r="Z21" s="303" t="s">
        <v>537</v>
      </c>
      <c r="AA21" s="303" t="s">
        <v>551</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32" t="str">
        <f>' 1. паспорт местополож'!A8:C8</f>
        <v>J_ДВОСТ-246</v>
      </c>
      <c r="B8" s="332"/>
      <c r="C8" s="332"/>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7"/>
      <c r="B10" s="337"/>
      <c r="C10" s="337"/>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ул.Уборевича" (ТП-45)</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550</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4</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2023</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32" t="str">
        <f>' 1. паспорт местополож'!A8:C8</f>
        <v>J_ДВОСТ-246</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9"/>
      <c r="AB10" s="9"/>
    </row>
    <row r="11" spans="1:28" ht="15.75">
      <c r="A11" s="332" t="str">
        <f>' 1. паспорт местополож'!A11:C11</f>
        <v>Техническое перевооружение объекта  "Кабельная линия ул.Уборевича" (ТП-45)</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9" t="s">
        <v>9</v>
      </c>
      <c r="B3" s="359"/>
      <c r="C3" s="359"/>
      <c r="D3" s="359"/>
      <c r="E3" s="359"/>
      <c r="F3" s="359"/>
      <c r="G3" s="359"/>
      <c r="H3" s="359"/>
      <c r="I3" s="359"/>
      <c r="J3" s="359"/>
      <c r="K3" s="359"/>
      <c r="L3" s="359"/>
      <c r="M3" s="359"/>
      <c r="N3" s="359"/>
      <c r="O3" s="359"/>
      <c r="P3" s="11"/>
      <c r="Q3" s="11"/>
      <c r="R3" s="11"/>
      <c r="S3" s="11"/>
      <c r="T3" s="11"/>
      <c r="U3" s="11"/>
      <c r="V3" s="11"/>
      <c r="W3" s="11"/>
      <c r="X3" s="11"/>
      <c r="Y3" s="11"/>
      <c r="Z3" s="11"/>
    </row>
    <row r="4" spans="1:28" s="10" customFormat="1" ht="18.75">
      <c r="A4" s="359"/>
      <c r="B4" s="359"/>
      <c r="C4" s="359"/>
      <c r="D4" s="359"/>
      <c r="E4" s="359"/>
      <c r="F4" s="359"/>
      <c r="G4" s="359"/>
      <c r="H4" s="359"/>
      <c r="I4" s="359"/>
      <c r="J4" s="359"/>
      <c r="K4" s="359"/>
      <c r="L4" s="359"/>
      <c r="M4" s="359"/>
      <c r="N4" s="359"/>
      <c r="O4" s="359"/>
      <c r="P4" s="11"/>
      <c r="Q4" s="11"/>
      <c r="R4" s="11"/>
      <c r="S4" s="11"/>
      <c r="T4" s="11"/>
      <c r="U4" s="11"/>
      <c r="V4" s="11"/>
      <c r="W4" s="11"/>
      <c r="X4" s="11"/>
      <c r="Y4" s="11"/>
      <c r="Z4" s="11"/>
    </row>
    <row r="5" spans="1:28" s="10" customFormat="1" ht="18.75">
      <c r="A5" s="3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7"/>
      <c r="C5" s="357"/>
      <c r="D5" s="357"/>
      <c r="E5" s="357"/>
      <c r="F5" s="357"/>
      <c r="G5" s="357"/>
      <c r="H5" s="357"/>
      <c r="I5" s="357"/>
      <c r="J5" s="357"/>
      <c r="K5" s="357"/>
      <c r="L5" s="357"/>
      <c r="M5" s="357"/>
      <c r="N5" s="357"/>
      <c r="O5" s="357"/>
      <c r="P5" s="11"/>
      <c r="Q5" s="11"/>
      <c r="R5" s="11"/>
      <c r="S5" s="11"/>
      <c r="T5" s="11"/>
      <c r="U5" s="11"/>
      <c r="V5" s="11"/>
      <c r="W5" s="11"/>
      <c r="X5" s="11"/>
      <c r="Y5" s="11"/>
      <c r="Z5" s="11"/>
    </row>
    <row r="6" spans="1:28" s="10" customFormat="1" ht="18.75">
      <c r="A6" s="358" t="s">
        <v>8</v>
      </c>
      <c r="B6" s="358"/>
      <c r="C6" s="358"/>
      <c r="D6" s="358"/>
      <c r="E6" s="358"/>
      <c r="F6" s="358"/>
      <c r="G6" s="358"/>
      <c r="H6" s="358"/>
      <c r="I6" s="358"/>
      <c r="J6" s="358"/>
      <c r="K6" s="358"/>
      <c r="L6" s="358"/>
      <c r="M6" s="358"/>
      <c r="N6" s="358"/>
      <c r="O6" s="358"/>
      <c r="P6" s="11"/>
      <c r="Q6" s="11"/>
      <c r="R6" s="11"/>
      <c r="S6" s="11"/>
      <c r="T6" s="11"/>
      <c r="U6" s="11"/>
      <c r="V6" s="11"/>
      <c r="W6" s="11"/>
      <c r="X6" s="11"/>
      <c r="Y6" s="11"/>
      <c r="Z6" s="11"/>
    </row>
    <row r="7" spans="1:28" s="10" customFormat="1" ht="18.75">
      <c r="A7" s="359"/>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10" customFormat="1" ht="18.75">
      <c r="A8" s="357" t="str">
        <f>' 1. паспорт местополож'!A8:C8</f>
        <v>J_ДВОСТ-246</v>
      </c>
      <c r="B8" s="357"/>
      <c r="C8" s="357"/>
      <c r="D8" s="357"/>
      <c r="E8" s="357"/>
      <c r="F8" s="357"/>
      <c r="G8" s="357"/>
      <c r="H8" s="357"/>
      <c r="I8" s="357"/>
      <c r="J8" s="357"/>
      <c r="K8" s="357"/>
      <c r="L8" s="357"/>
      <c r="M8" s="357"/>
      <c r="N8" s="357"/>
      <c r="O8" s="357"/>
      <c r="P8" s="11"/>
      <c r="Q8" s="11"/>
      <c r="R8" s="11"/>
      <c r="S8" s="11"/>
      <c r="T8" s="11"/>
      <c r="U8" s="11"/>
      <c r="V8" s="11"/>
      <c r="W8" s="11"/>
      <c r="X8" s="11"/>
      <c r="Y8" s="11"/>
      <c r="Z8" s="11"/>
    </row>
    <row r="9" spans="1:28" s="10" customFormat="1" ht="18.75">
      <c r="A9" s="358" t="s">
        <v>7</v>
      </c>
      <c r="B9" s="358"/>
      <c r="C9" s="358"/>
      <c r="D9" s="358"/>
      <c r="E9" s="358"/>
      <c r="F9" s="358"/>
      <c r="G9" s="358"/>
      <c r="H9" s="358"/>
      <c r="I9" s="358"/>
      <c r="J9" s="358"/>
      <c r="K9" s="358"/>
      <c r="L9" s="358"/>
      <c r="M9" s="358"/>
      <c r="N9" s="358"/>
      <c r="O9" s="358"/>
      <c r="P9" s="11"/>
      <c r="Q9" s="11"/>
      <c r="R9" s="11"/>
      <c r="S9" s="11"/>
      <c r="T9" s="11"/>
      <c r="U9" s="11"/>
      <c r="V9" s="11"/>
      <c r="W9" s="11"/>
      <c r="X9" s="11"/>
      <c r="Y9" s="11"/>
      <c r="Z9" s="11"/>
    </row>
    <row r="10" spans="1:28" s="7" customFormat="1" ht="15.75" customHeight="1">
      <c r="A10" s="360"/>
      <c r="B10" s="360"/>
      <c r="C10" s="360"/>
      <c r="D10" s="360"/>
      <c r="E10" s="360"/>
      <c r="F10" s="360"/>
      <c r="G10" s="360"/>
      <c r="H10" s="360"/>
      <c r="I10" s="360"/>
      <c r="J10" s="360"/>
      <c r="K10" s="360"/>
      <c r="L10" s="360"/>
      <c r="M10" s="360"/>
      <c r="N10" s="360"/>
      <c r="O10" s="360"/>
      <c r="P10" s="8"/>
      <c r="Q10" s="8"/>
      <c r="R10" s="8"/>
      <c r="S10" s="8"/>
      <c r="T10" s="8"/>
      <c r="U10" s="8"/>
      <c r="V10" s="8"/>
      <c r="W10" s="8"/>
      <c r="X10" s="8"/>
      <c r="Y10" s="8"/>
      <c r="Z10" s="8"/>
    </row>
    <row r="11" spans="1:28" s="2" customFormat="1" ht="16.5">
      <c r="A11" s="357" t="str">
        <f>' 1. паспорт местополож'!A11:C11</f>
        <v>Техническое перевооружение объекта  "Кабельная линия ул.Уборевича" (ТП-45)</v>
      </c>
      <c r="B11" s="357"/>
      <c r="C11" s="357"/>
      <c r="D11" s="357"/>
      <c r="E11" s="357"/>
      <c r="F11" s="357"/>
      <c r="G11" s="357"/>
      <c r="H11" s="357"/>
      <c r="I11" s="357"/>
      <c r="J11" s="357"/>
      <c r="K11" s="357"/>
      <c r="L11" s="357"/>
      <c r="M11" s="357"/>
      <c r="N11" s="357"/>
      <c r="O11" s="357"/>
      <c r="P11" s="6"/>
      <c r="Q11" s="6"/>
      <c r="R11" s="6"/>
      <c r="S11" s="6"/>
      <c r="T11" s="6"/>
      <c r="U11" s="6"/>
      <c r="V11" s="6"/>
      <c r="W11" s="6"/>
      <c r="X11" s="6"/>
      <c r="Y11" s="6"/>
      <c r="Z11" s="6"/>
    </row>
    <row r="12" spans="1:28" s="2" customFormat="1" ht="15" customHeight="1">
      <c r="A12" s="358" t="s">
        <v>5</v>
      </c>
      <c r="B12" s="358"/>
      <c r="C12" s="358"/>
      <c r="D12" s="358"/>
      <c r="E12" s="358"/>
      <c r="F12" s="358"/>
      <c r="G12" s="358"/>
      <c r="H12" s="358"/>
      <c r="I12" s="358"/>
      <c r="J12" s="358"/>
      <c r="K12" s="358"/>
      <c r="L12" s="358"/>
      <c r="M12" s="358"/>
      <c r="N12" s="358"/>
      <c r="O12" s="358"/>
      <c r="P12" s="4"/>
      <c r="Q12" s="4"/>
      <c r="R12" s="4"/>
      <c r="S12" s="4"/>
      <c r="T12" s="4"/>
      <c r="U12" s="4"/>
      <c r="V12" s="4"/>
      <c r="W12" s="4"/>
      <c r="X12" s="4"/>
      <c r="Y12" s="4"/>
      <c r="Z12" s="4"/>
    </row>
    <row r="13" spans="1:28" s="2" customFormat="1" ht="42.75" customHeight="1">
      <c r="A13" s="358"/>
      <c r="B13" s="358"/>
      <c r="C13" s="358"/>
      <c r="D13" s="358"/>
      <c r="E13" s="358"/>
      <c r="F13" s="358"/>
      <c r="G13" s="358"/>
      <c r="H13" s="358"/>
      <c r="I13" s="358"/>
      <c r="J13" s="358"/>
      <c r="K13" s="358"/>
      <c r="L13" s="358"/>
      <c r="M13" s="358"/>
      <c r="N13" s="358"/>
      <c r="O13" s="358"/>
      <c r="P13" s="3"/>
      <c r="Q13" s="3"/>
      <c r="R13" s="3"/>
      <c r="S13" s="3"/>
      <c r="T13" s="3"/>
      <c r="U13" s="3"/>
      <c r="V13" s="3"/>
      <c r="W13" s="3"/>
    </row>
    <row r="14" spans="1:28" s="2" customFormat="1" ht="27" customHeight="1">
      <c r="A14" s="356" t="s">
        <v>203</v>
      </c>
      <c r="B14" s="356"/>
      <c r="C14" s="356"/>
      <c r="D14" s="356"/>
      <c r="E14" s="356"/>
      <c r="F14" s="356"/>
      <c r="G14" s="356"/>
      <c r="H14" s="356"/>
      <c r="I14" s="356"/>
      <c r="J14" s="356"/>
      <c r="K14" s="356"/>
      <c r="L14" s="356"/>
      <c r="M14" s="356"/>
      <c r="N14" s="356"/>
      <c r="O14" s="356"/>
      <c r="P14" s="5"/>
      <c r="Q14" s="5"/>
      <c r="R14" s="5"/>
      <c r="S14" s="5"/>
      <c r="T14" s="5"/>
      <c r="U14" s="5"/>
      <c r="V14" s="5"/>
      <c r="W14" s="5"/>
      <c r="X14" s="5"/>
      <c r="Y14" s="5"/>
      <c r="Z14" s="5"/>
    </row>
    <row r="15" spans="1:28" s="2" customFormat="1" ht="56.25" customHeight="1">
      <c r="A15" s="355"/>
      <c r="B15" s="355"/>
      <c r="C15" s="355"/>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7" t="s">
        <v>4</v>
      </c>
      <c r="B16" s="327" t="s">
        <v>43</v>
      </c>
      <c r="C16" s="327" t="s">
        <v>42</v>
      </c>
      <c r="D16" s="327" t="s">
        <v>31</v>
      </c>
      <c r="E16" s="361" t="s">
        <v>41</v>
      </c>
      <c r="F16" s="362"/>
      <c r="G16" s="362"/>
      <c r="H16" s="362"/>
      <c r="I16" s="363"/>
      <c r="J16" s="327" t="s">
        <v>40</v>
      </c>
      <c r="K16" s="327"/>
      <c r="L16" s="327"/>
      <c r="M16" s="327"/>
      <c r="N16" s="327"/>
      <c r="O16" s="327"/>
      <c r="P16" s="3"/>
      <c r="Q16" s="3"/>
      <c r="R16" s="3"/>
      <c r="S16" s="3"/>
      <c r="T16" s="3"/>
      <c r="U16" s="3"/>
      <c r="V16" s="3"/>
      <c r="W16" s="3"/>
    </row>
    <row r="17" spans="1:26" s="2" customFormat="1" ht="77.25" customHeight="1">
      <c r="A17" s="327"/>
      <c r="B17" s="327"/>
      <c r="C17" s="327"/>
      <c r="D17" s="32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3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32"/>
      <c r="C5" s="332"/>
      <c r="D5" s="332"/>
      <c r="E5" s="332"/>
      <c r="F5" s="332"/>
      <c r="G5" s="332"/>
      <c r="H5" s="332"/>
      <c r="I5" s="332"/>
      <c r="J5" s="332"/>
      <c r="K5" s="332"/>
      <c r="L5" s="332"/>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32" t="str">
        <f>' 1. паспорт местополож'!A8:C8</f>
        <v>J_ДВОСТ-246</v>
      </c>
      <c r="B8" s="332"/>
      <c r="C8" s="332"/>
      <c r="D8" s="332"/>
      <c r="E8" s="332"/>
      <c r="F8" s="332"/>
      <c r="G8" s="332"/>
      <c r="H8" s="332"/>
      <c r="I8" s="332"/>
      <c r="J8" s="332"/>
      <c r="K8" s="332"/>
      <c r="L8" s="332"/>
    </row>
    <row r="9" spans="1:44">
      <c r="A9" s="321" t="s">
        <v>7</v>
      </c>
      <c r="B9" s="321"/>
      <c r="C9" s="321"/>
      <c r="D9" s="321"/>
      <c r="E9" s="321"/>
      <c r="F9" s="321"/>
      <c r="G9" s="321"/>
      <c r="H9" s="321"/>
      <c r="I9" s="321"/>
      <c r="J9" s="321"/>
      <c r="K9" s="321"/>
      <c r="L9" s="321"/>
    </row>
    <row r="10" spans="1:44">
      <c r="A10" s="337"/>
      <c r="B10" s="337"/>
      <c r="C10" s="337"/>
      <c r="D10" s="337"/>
      <c r="E10" s="337"/>
      <c r="F10" s="337"/>
      <c r="G10" s="337"/>
      <c r="H10" s="337"/>
      <c r="I10" s="337"/>
      <c r="J10" s="337"/>
      <c r="K10" s="337"/>
      <c r="L10" s="337"/>
    </row>
    <row r="11" spans="1:44">
      <c r="A11" s="332" t="str">
        <f>' 1. паспорт местополож'!A11:C11</f>
        <v>Техническое перевооружение объекта  "Кабельная линия ул.Уборевича" (ТП-45)</v>
      </c>
      <c r="B11" s="332"/>
      <c r="C11" s="332"/>
      <c r="D11" s="332"/>
      <c r="E11" s="332"/>
      <c r="F11" s="332"/>
      <c r="G11" s="332"/>
      <c r="H11" s="332"/>
      <c r="I11" s="332"/>
      <c r="J11" s="332"/>
      <c r="K11" s="332"/>
      <c r="L11" s="332"/>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2019-04-03T07:07:07Z</dcterms:modified>
</cp:coreProperties>
</file>