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H26" i="19"/>
  <c r="L26"/>
  <c r="T26"/>
  <c r="P26"/>
  <c r="K57"/>
  <c r="J57"/>
  <c r="J55" s="1"/>
  <c r="J50" s="1"/>
  <c r="J47" s="1"/>
  <c r="J41" s="1"/>
  <c r="J39" s="1"/>
  <c r="J33" s="1"/>
  <c r="J31" s="1"/>
  <c r="I57"/>
  <c r="I55" s="1"/>
  <c r="I50" s="1"/>
  <c r="I47" s="1"/>
  <c r="I41" s="1"/>
  <c r="I39" s="1"/>
  <c r="I33" s="1"/>
  <c r="I31" s="1"/>
  <c r="H57"/>
  <c r="H55" s="1"/>
  <c r="H50" s="1"/>
  <c r="G57"/>
  <c r="K55"/>
  <c r="K50" s="1"/>
  <c r="K47" s="1"/>
  <c r="K41" s="1"/>
  <c r="K39" s="1"/>
  <c r="K33" s="1"/>
  <c r="K31" s="1"/>
  <c r="G55"/>
  <c r="G50" s="1"/>
  <c r="G47" s="1"/>
  <c r="G41" s="1"/>
  <c r="G39" s="1"/>
  <c r="G33" s="1"/>
  <c r="G31" s="1"/>
  <c r="F60"/>
  <c r="F58"/>
  <c r="F56"/>
  <c r="AA55"/>
  <c r="Z55"/>
  <c r="Y55"/>
  <c r="X55"/>
  <c r="W55"/>
  <c r="V55"/>
  <c r="U55"/>
  <c r="T55"/>
  <c r="S55"/>
  <c r="R55"/>
  <c r="Q55"/>
  <c r="P55"/>
  <c r="O55"/>
  <c r="N55"/>
  <c r="M55"/>
  <c r="F54"/>
  <c r="F53"/>
  <c r="F51"/>
  <c r="F49"/>
  <c r="AA47"/>
  <c r="Z47"/>
  <c r="Y47"/>
  <c r="W47"/>
  <c r="V47"/>
  <c r="U47"/>
  <c r="S47"/>
  <c r="R47"/>
  <c r="Q47"/>
  <c r="O47"/>
  <c r="N47"/>
  <c r="M47"/>
  <c r="P46"/>
  <c r="P39" s="1"/>
  <c r="F45"/>
  <c r="F44"/>
  <c r="F42"/>
  <c r="F40"/>
  <c r="AA39"/>
  <c r="Z39"/>
  <c r="Y39"/>
  <c r="W39"/>
  <c r="V39"/>
  <c r="U39"/>
  <c r="T39"/>
  <c r="S39"/>
  <c r="R39"/>
  <c r="Q39"/>
  <c r="O39"/>
  <c r="N39"/>
  <c r="M39"/>
  <c r="F38"/>
  <c r="F37"/>
  <c r="F36"/>
  <c r="F34"/>
  <c r="F32"/>
  <c r="AA31"/>
  <c r="Z31"/>
  <c r="Y31"/>
  <c r="X31"/>
  <c r="W31"/>
  <c r="V31"/>
  <c r="U31"/>
  <c r="T31"/>
  <c r="S31"/>
  <c r="R31"/>
  <c r="Q31"/>
  <c r="P31"/>
  <c r="O31"/>
  <c r="N31"/>
  <c r="M31"/>
  <c r="F30"/>
  <c r="F29"/>
  <c r="AB28"/>
  <c r="F28"/>
  <c r="E28"/>
  <c r="H48"/>
  <c r="H47" s="1"/>
  <c r="H41" s="1"/>
  <c r="H39" s="1"/>
  <c r="H33" s="1"/>
  <c r="H31" s="1"/>
  <c r="F27"/>
  <c r="E27"/>
  <c r="AA26"/>
  <c r="Z26"/>
  <c r="Y26"/>
  <c r="X26"/>
  <c r="X46" s="1"/>
  <c r="X39" s="1"/>
  <c r="X48" s="1"/>
  <c r="X47" s="1"/>
  <c r="W26"/>
  <c r="V26"/>
  <c r="U26"/>
  <c r="S26"/>
  <c r="R26"/>
  <c r="Q26"/>
  <c r="O26"/>
  <c r="N26"/>
  <c r="M26"/>
  <c r="K26"/>
  <c r="J26"/>
  <c r="I26"/>
  <c r="G26"/>
  <c r="F26"/>
  <c r="E26"/>
  <c r="C26"/>
  <c r="AB25"/>
  <c r="F25"/>
  <c r="E25"/>
  <c r="F24"/>
  <c r="X23"/>
  <c r="T20"/>
  <c r="E23"/>
  <c r="AA20"/>
  <c r="Z20"/>
  <c r="Y20"/>
  <c r="X20"/>
  <c r="W20"/>
  <c r="V20"/>
  <c r="U20"/>
  <c r="S20"/>
  <c r="R20"/>
  <c r="Q20"/>
  <c r="O20"/>
  <c r="N20"/>
  <c r="M20"/>
  <c r="L20"/>
  <c r="K20"/>
  <c r="J20"/>
  <c r="I20"/>
  <c r="H20"/>
  <c r="G20"/>
  <c r="C20"/>
  <c r="E20" s="1"/>
  <c r="J20" i="17"/>
  <c r="I20"/>
  <c r="G20"/>
  <c r="F20"/>
  <c r="AB23" i="19" l="1"/>
  <c r="P20"/>
  <c r="AB20" s="1"/>
  <c r="L48"/>
  <c r="L47" s="1"/>
  <c r="AB27"/>
  <c r="AB26" s="1"/>
  <c r="F46"/>
  <c r="F23"/>
  <c r="F20" s="1"/>
  <c r="C21" i="6"/>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<sst xmlns="http://schemas.openxmlformats.org/spreadsheetml/2006/main" count="3370" uniqueCount="520">
  <si>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</si>
  <si>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</si>
  <si>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</si>
  <si>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</si>
  <si>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</si>
  <si>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</si>
  <si>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</si>
  <si>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</si>
  <si>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</si>
  <si>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</si>
  <si>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</si>
  <si>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</si>
  <si>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</si>
  <si>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</si>
  <si>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</si>
  <si>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</si>
  <si>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</si>
  <si>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</si>
  <si>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</si>
  <si>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</si>
  <si>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</si>
  <si>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</si>
  <si>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</si>
  <si>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</si>
  <si>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</si>
  <si>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</si>
  <si>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</si>
  <si>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</si>
  <si>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</si>
  <si>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</si>
  <si>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</si>
  <si>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</si>
  <si>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</si>
  <si>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</si>
  <si>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</si>
  <si>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</si>
  <si>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</si>
  <si>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</si>
  <si>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</si>
  <si>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</si>
  <si>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</si>
  <si>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</si>
  <si>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</si>
  <si>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</si>
  <si>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</si>
  <si>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</si>
  <si>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</si>
  <si>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</si>
  <si>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</si>
  <si>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</si>
  <si>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</si>
  <si>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</si>
  <si>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</si>
  <si>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</si>
  <si>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</si>
  <si>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</si>
  <si>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</si>
  <si>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</si>
  <si>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</si>
  <si>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</si>
  <si>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</si>
  <si>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</si>
  <si>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</si>
  <si>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</si>
  <si>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</si>
  <si>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</si>
  <si>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</si>
  <si>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</si>
  <si>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</si>
  <si>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</si>
  <si>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</si>
  <si>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</si>
  <si>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</si>
  <si>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</si>
  <si>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</si>
  <si>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</si>
  <si>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</si>
  <si>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</si>
  <si>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</si>
  <si>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</si>
  <si>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</si>
  <si>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</si>
  <si>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</si>
  <si>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</si>
  <si>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</si>
  <si>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</si>
  <si>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</si>
  <si>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</si>
  <si>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</si>
  <si>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</si>
  <si>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</si>
  <si>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</si>
  <si>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</si>
  <si>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</si>
  <si>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</si>
  <si>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</si>
  <si>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</si>
  <si>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</si>
  <si>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</si>
  <si>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</si>
  <si>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</si>
  <si>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</si>
  <si>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</si>
  <si>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</si>
  <si>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</si>
  <si>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</si>
  <si>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</si>
  <si>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</si>
  <si>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</si>
  <si>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</si>
  <si>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</si>
  <si>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</si>
  <si>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</si>
  <si>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</si>
  <si>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</si>
  <si>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</si>
  <si>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</si>
  <si>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</si>
  <si>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</si>
  <si>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</si>
  <si>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</si>
  <si>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</si>
  <si>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</si>
  <si>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</si>
  <si>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</si>
  <si>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</si>
  <si>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</si>
  <si>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</si>
  <si>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</si>
  <si>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</si>
  <si>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</si>
  <si>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</si>
  <si>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</si>
  <si>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</si>
  <si>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</si>
  <si>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</si>
  <si>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</si>
  <si>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</si>
  <si>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</si>
  <si>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</si>
  <si>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</si>
  <si>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</si>
  <si>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</si>
  <si>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</si>
  <si>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</si>
  <si>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</si>
  <si>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</si>
  <si>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</si>
  <si>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</si>
  <si>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</si>
  <si>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</si>
  <si>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</si>
  <si>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</si>
  <si>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</si>
  <si>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</si>
  <si>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</si>
  <si>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</si>
  <si>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</si>
  <si>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</si>
  <si>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</si>
  <si>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</si>
  <si>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</si>
  <si>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</si>
  <si>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</si>
  <si>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</si>
  <si>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</si>
  <si>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</si>
  <si>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</si>
  <si>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</si>
  <si>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</si>
  <si>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</si>
  <si>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</si>
  <si>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</si>
  <si>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</si>
  <si>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</si>
  <si>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</si>
  <si>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</si>
  <si>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</si>
  <si>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</si>
  <si>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</si>
  <si>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</si>
  <si>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</si>
  <si>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</si>
  <si>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</si>
  <si>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</si>
  <si>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</si>
  <si>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</si>
  <si>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</si>
  <si>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</si>
  <si>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</si>
  <si>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</si>
  <si>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</si>
  <si>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</si>
  <si>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</si>
  <si>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</si>
  <si>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</si>
  <si>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</si>
  <si>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</si>
  <si>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</si>
  <si>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</si>
  <si>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</si>
  <si>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</si>
  <si>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</si>
  <si>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</si>
  <si>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</si>
  <si>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</si>
  <si>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</si>
  <si>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</si>
  <si>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</si>
  <si>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</si>
  <si>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</si>
  <si>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</si>
  <si>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</si>
  <si>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</si>
  <si>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</si>
  <si>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</si>
  <si>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</si>
  <si>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</si>
  <si>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</si>
  <si>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</si>
  <si>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</si>
  <si>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</si>
  <si>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</si>
  <si>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</si>
  <si>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</si>
  <si>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</si>
  <si>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</si>
  <si>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</si>
  <si>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</si>
  <si>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</si>
  <si>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</si>
  <si>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</si>
  <si>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</si>
  <si>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</si>
  <si>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</si>
  <si>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</si>
  <si>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</si>
  <si>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</si>
  <si>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</si>
  <si>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</si>
  <si>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</si>
  <si>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</si>
  <si>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</si>
  <si>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</si>
  <si>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</si>
  <si>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</si>
  <si>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</si>
  <si>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</si>
  <si>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</si>
  <si>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</si>
  <si>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</si>
  <si>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</si>
  <si>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</si>
  <si>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</si>
  <si>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</si>
  <si>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</si>
  <si>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</si>
  <si>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</si>
  <si>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</si>
  <si>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</si>
  <si>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</si>
  <si>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</si>
  <si>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</si>
  <si>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</si>
  <si>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</si>
  <si>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</si>
  <si>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</si>
  <si>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</si>
  <si>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</si>
  <si>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</si>
  <si>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</si>
  <si>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</si>
  <si>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</si>
  <si>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</si>
  <si>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</si>
  <si>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</si>
  <si>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</si>
  <si>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</si>
  <si>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</si>
  <si>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</si>
  <si>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</si>
  <si>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</si>
  <si>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</si>
  <si>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</si>
  <si>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</si>
  <si>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</si>
  <si>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</si>
  <si>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</si>
  <si>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</si>
  <si>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</si>
  <si>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</si>
  <si>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</si>
  <si>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</si>
  <si>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</si>
  <si>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</si>
  <si>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</si>
  <si>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</si>
  <si>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</si>
  <si>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</si>
  <si>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</si>
  <si>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</si>
  <si>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</si>
  <si>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</si>
  <si>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</si>
  <si>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</si>
  <si>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</si>
  <si>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</si>
  <si>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</si>
  <si>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</si>
  <si>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</si>
  <si>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</si>
  <si>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</si>
  <si>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</si>
  <si>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</si>
  <si>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</si>
  <si>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</si>
  <si>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</si>
  <si>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</si>
  <si>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</si>
  <si>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</si>
  <si>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</si>
  <si>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</si>
  <si>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</si>
  <si>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</si>
  <si>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</si>
  <si>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</si>
  <si>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</si>
  <si>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</si>
  <si>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</si>
  <si>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</si>
  <si>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</si>
  <si>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</si>
  <si>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</si>
  <si>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</si>
  <si>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</si>
  <si>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</si>
  <si>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</si>
  <si>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</si>
  <si>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</si>
  <si>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</si>
  <si>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</si>
  <si>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</si>
  <si>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</si>
  <si>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</si>
  <si>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</si>
  <si>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</si>
  <si>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</si>
  <si>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</si>
  <si>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</si>
  <si>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</si>
  <si>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</si>
  <si>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</si>
  <si>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</si>
  <si>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</si>
  <si>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</si>
  <si>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</si>
  <si>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</si>
  <si>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</si>
  <si>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</si>
  <si>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</si>
  <si>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</si>
  <si>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</si>
  <si>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</si>
  <si>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</si>
  <si>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</si>
  <si>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</si>
  <si>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</si>
  <si>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</si>
  <si>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</si>
  <si>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</si>
  <si>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</si>
  <si>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</si>
  <si>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</si>
  <si>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</si>
  <si>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</si>
  <si>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</si>
  <si>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</si>
  <si>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</si>
  <si>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</si>
  <si>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</si>
  <si>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</si>
  <si>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</si>
  <si>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</si>
  <si>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</si>
  <si>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</si>
  <si>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</si>
  <si>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</si>
  <si>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</si>
  <si>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</si>
  <si>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</si>
  <si>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</si>
  <si>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</si>
  <si>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</si>
  <si>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</si>
  <si>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</si>
  <si>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</si>
  <si>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</si>
  <si>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</si>
  <si>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</si>
  <si>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</si>
  <si>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</si>
  <si>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</si>
  <si>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</si>
  <si>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</si>
  <si>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</si>
  <si>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</si>
  <si>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</si>
  <si>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</si>
  <si>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</si>
  <si>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</si>
  <si>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</si>
  <si>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</si>
  <si>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</si>
  <si>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</si>
  <si>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</si>
  <si>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</si>
  <si>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</si>
  <si>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</si>
  <si>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</si>
  <si>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</si>
  <si>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</si>
  <si>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</si>
  <si>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</si>
  <si>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</si>
  <si>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</si>
  <si>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</si>
  <si>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</si>
  <si>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</si>
  <si>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</si>
  <si>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</si>
  <si>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</si>
  <si>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</si>
  <si>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</si>
  <si>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</si>
  <si>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</si>
  <si>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</si>
  <si>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</si>
  <si>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</si>
  <si>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</si>
  <si>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</si>
  <si>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</si>
  <si>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</si>
  <si>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</si>
  <si>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</si>
  <si>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</si>
  <si>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</si>
  <si>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</si>
  <si>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</si>
  <si>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</si>
  <si>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</si>
  <si>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</si>
  <si>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</si>
  <si>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</si>
  <si>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</si>
  <si>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</si>
  <si>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</si>
  <si>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</si>
  <si>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</si>
  <si>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</si>
  <si>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</si>
  <si>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</si>
  <si>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</si>
  <si>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</si>
  <si>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</si>
  <si>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</si>
  <si>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</si>
  <si>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</si>
  <si>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</si>
  <si>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</si>
  <si>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</si>
  <si>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</si>
  <si>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</si>
  <si>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</si>
  <si>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 0,4 кВ</t>
  </si>
  <si>
    <t xml:space="preserve">Ж/Б </t>
  </si>
  <si>
    <t>Уменьшение недоотпуска электроэнергии потребителям во время инцендентов, ведущих к отключению ВЛ</t>
  </si>
  <si>
    <t>Проектом предусматривается замена участков ВЛ, включающая в себя:                                                                                                                  1. Разработка ПСД,                                                                                                           2. СМР, ввод в эксплуатацию</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</si>
  <si>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</si>
  <si>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</si>
  <si>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</si>
  <si>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</si>
  <si>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</si>
  <si>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</si>
  <si>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</si>
  <si>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</si>
  <si>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 xml:space="preserve">Дерево, Ж/Б </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</si>
  <si>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</si>
  <si>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</si>
  <si>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</si>
  <si>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</si>
  <si>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</si>
  <si>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</si>
  <si>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</si>
  <si>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</si>
  <si>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В результате технического перевооружения будет произведена замена деревянных опор на железобетонные, замена провода на большее сечение, что позволит увеличить срок службы электрооборудования, пропускную способность ВЛ,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</si>
  <si>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</si>
  <si>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</si>
  <si>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</si>
  <si>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</si>
  <si>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</si>
  <si>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J_ДВОСТ-185</t>
  </si>
  <si>
    <t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t>
  </si>
  <si>
    <t>Акт №б/н от 26.10.2018 г.,  Хабаровская дистанция электроснабжения</t>
  </si>
  <si>
    <t>Техническое перевооружение ВЛ-0,4 кВ с заменой проводов АС-25 на провода СИП-расчётного сечения длиной 2905 метров. Замена деревянных на ж/б опор ВЛ 0,4 кВ- 10шт.</t>
  </si>
  <si>
    <t>АС-25</t>
  </si>
  <si>
    <t xml:space="preserve">  ВЛ-0,4 кВ ф-жилмассив от КТПН-1 п. Хака </t>
  </si>
  <si>
    <t xml:space="preserve">  ВЛ-0,4 кВ от КТПН-1 п. Хака </t>
  </si>
  <si>
    <t xml:space="preserve"> СИП 3*70</t>
  </si>
  <si>
    <t>ВЛ-0,4 кВ от КТПН-1 ст.Хака, находятся в эксплуатации с  1982 года, провод марки АС-25 не соответствует нагрузкам.  Необходима замена опор, которые не соответствуют технической политике ОАО "РЖД", замена провода протяженностью 2,905 км (уточняется при разработке ПД)</t>
  </si>
  <si>
    <t>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от КТПН-1, снизить потери в сетях.</t>
  </si>
  <si>
    <t>2.905 км</t>
  </si>
  <si>
    <t xml:space="preserve"> по состоянию на 01.01.2019</t>
  </si>
  <si>
    <t>по состоянию на 01.01.2020</t>
  </si>
  <si>
    <t>Другое3)</t>
  </si>
  <si>
    <t>другое3)</t>
  </si>
  <si>
    <t>ВЛ</t>
  </si>
  <si>
    <t>1.Замещение (обновление) электрической сети.</t>
  </si>
  <si>
    <t>Год раскрытия информации: 2019 год</t>
  </si>
  <si>
    <t>п. Хака</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</si>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</sst>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 fillId="0" borderId="0" xfId="1" applyFont="1" applyFill="1" applyBorder="1" applyAlignment="1">
      <alignment horizontal="center" vertical="center"/>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0" applyFont="1" applyFill="1" applyBorder="1" applyAlignment="1">
      <alignment horizontal="center" vertical="center" wrapText="1"/>
    </xf>
    <xf numFmtId="0" fontId="7" fillId="24" borderId="1" xfId="0" applyFont="1" applyFill="1" applyBorder="1" applyAlignment="1">
      <alignment horizontal="center" vertical="center"/>
    </xf>
    <xf numFmtId="0" fontId="10" fillId="0" borderId="0" xfId="1" applyFont="1" applyFill="1" applyBorder="1"/>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7" fillId="0" borderId="0" xfId="1" applyFont="1" applyFill="1" applyAlignment="1">
      <alignment horizontal="center" vertical="center"/>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1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6" zoomScale="85" zoomScaleSheetLayoutView="85" workbookViewId="0">
      <selection activeCell="C27" sqref="C27"/>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7" t="s">
        <v>517</v>
      </c>
      <c r="B1" s="287"/>
      <c r="C1" s="287"/>
      <c r="D1" s="64"/>
      <c r="E1" s="64"/>
      <c r="F1" s="64"/>
      <c r="G1" s="64"/>
      <c r="H1" s="64"/>
      <c r="I1" s="64"/>
      <c r="J1" s="64"/>
    </row>
    <row r="2" spans="1:22" s="10" customFormat="1" ht="18.75">
      <c r="A2" s="15"/>
      <c r="F2" s="14"/>
      <c r="G2" s="14"/>
      <c r="H2" s="13"/>
    </row>
    <row r="3" spans="1:22" s="10" customFormat="1" ht="18.75">
      <c r="A3" s="290" t="s">
        <v>9</v>
      </c>
      <c r="B3" s="290"/>
      <c r="C3" s="2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1" t="s">
        <v>491</v>
      </c>
      <c r="B5" s="291"/>
      <c r="C5" s="291"/>
      <c r="D5" s="6"/>
      <c r="E5" s="6"/>
      <c r="F5" s="6"/>
      <c r="G5" s="6"/>
      <c r="H5" s="6"/>
      <c r="I5" s="11"/>
      <c r="J5" s="11"/>
      <c r="K5" s="11"/>
      <c r="L5" s="11"/>
      <c r="M5" s="11"/>
      <c r="N5" s="11"/>
      <c r="O5" s="11"/>
      <c r="P5" s="11"/>
      <c r="Q5" s="11"/>
      <c r="R5" s="11"/>
      <c r="S5" s="11"/>
      <c r="T5" s="11"/>
      <c r="U5" s="11"/>
      <c r="V5" s="11"/>
    </row>
    <row r="6" spans="1:22" s="10" customFormat="1" ht="18.75">
      <c r="A6" s="288" t="s">
        <v>8</v>
      </c>
      <c r="B6" s="288"/>
      <c r="C6" s="2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2" t="s">
        <v>500</v>
      </c>
      <c r="B8" s="292"/>
      <c r="C8" s="292"/>
      <c r="D8" s="6"/>
      <c r="E8" s="6"/>
      <c r="F8" s="6"/>
      <c r="G8" s="6"/>
      <c r="H8" s="6"/>
      <c r="I8" s="11"/>
      <c r="J8" s="11"/>
      <c r="K8" s="11"/>
      <c r="L8" s="11"/>
      <c r="M8" s="11"/>
      <c r="N8" s="11"/>
      <c r="O8" s="11"/>
      <c r="P8" s="11"/>
      <c r="Q8" s="11"/>
      <c r="R8" s="11"/>
      <c r="S8" s="11"/>
      <c r="T8" s="11"/>
      <c r="U8" s="11"/>
      <c r="V8" s="11"/>
    </row>
    <row r="9" spans="1:22" s="10" customFormat="1" ht="18.75">
      <c r="A9" s="288" t="s">
        <v>7</v>
      </c>
      <c r="B9" s="288"/>
      <c r="C9" s="2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1.25" customHeight="1">
      <c r="A11" s="293" t="s">
        <v>501</v>
      </c>
      <c r="B11" s="293"/>
      <c r="C11" s="293"/>
      <c r="D11" s="260"/>
      <c r="E11" s="260"/>
      <c r="F11" s="260"/>
      <c r="G11" s="260"/>
      <c r="H11" s="260"/>
      <c r="I11" s="260"/>
      <c r="J11" s="260"/>
      <c r="K11" s="260"/>
      <c r="L11" s="260"/>
      <c r="M11" s="260"/>
      <c r="N11" s="260"/>
      <c r="O11" s="260"/>
      <c r="P11" s="260"/>
      <c r="Q11" s="260"/>
      <c r="R11" s="260"/>
      <c r="S11" s="260"/>
      <c r="T11" s="260"/>
      <c r="U11" s="260"/>
      <c r="V11" s="260"/>
    </row>
    <row r="12" spans="1:22" s="2" customFormat="1" ht="15" customHeight="1">
      <c r="A12" s="288" t="s">
        <v>5</v>
      </c>
      <c r="B12" s="288"/>
      <c r="C12" s="288"/>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89" t="s">
        <v>217</v>
      </c>
      <c r="B14" s="289"/>
      <c r="C14" s="289"/>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1" t="s">
        <v>4</v>
      </c>
      <c r="B16" s="95" t="s">
        <v>24</v>
      </c>
      <c r="C16" s="122"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3">
        <v>1</v>
      </c>
      <c r="B17" s="124">
        <v>2</v>
      </c>
      <c r="C17" s="118">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19" t="s">
        <v>22</v>
      </c>
      <c r="B18" s="120" t="s">
        <v>130</v>
      </c>
      <c r="C18" s="258"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5" t="s">
        <v>516</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3" t="s">
        <v>486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280" t="s">
        <v>484</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280" t="s">
        <v>518</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6" t="s">
        <v>487</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6" t="s">
        <v>487</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6" t="s">
        <v>487</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6" t="s">
        <v>487</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6" t="s">
        <v>487</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6" t="s">
        <v>488</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6" t="s">
        <v>487</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6" t="s">
        <v>487</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7"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7"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6" t="s">
        <v>487</v>
      </c>
      <c r="D33" s="16"/>
      <c r="E33" s="16"/>
      <c r="F33" s="16"/>
      <c r="G33" s="16"/>
      <c r="H33" s="16"/>
      <c r="I33" s="16"/>
      <c r="J33" s="16"/>
      <c r="K33" s="16"/>
      <c r="L33" s="16"/>
      <c r="M33" s="16"/>
      <c r="N33" s="16"/>
      <c r="O33" s="16"/>
      <c r="P33" s="16"/>
      <c r="Q33" s="16"/>
      <c r="R33" s="16"/>
      <c r="S33" s="16"/>
      <c r="T33" s="16"/>
      <c r="U33" s="16"/>
      <c r="V33" s="16"/>
    </row>
    <row r="34" spans="1:22" ht="15.75">
      <c r="A34" s="282"/>
      <c r="B34" s="283"/>
      <c r="C34" s="284"/>
      <c r="D34" s="16"/>
      <c r="E34" s="16"/>
      <c r="F34" s="16"/>
      <c r="G34" s="16"/>
      <c r="H34" s="16"/>
      <c r="I34" s="16"/>
      <c r="J34" s="16"/>
      <c r="K34" s="16"/>
      <c r="L34" s="16"/>
      <c r="M34" s="16"/>
      <c r="N34" s="16"/>
      <c r="O34" s="16"/>
      <c r="P34" s="16"/>
      <c r="Q34" s="16"/>
      <c r="R34" s="16"/>
      <c r="S34" s="16"/>
      <c r="T34" s="16"/>
      <c r="U34" s="16"/>
      <c r="V34" s="16"/>
    </row>
    <row r="35" spans="1:22" ht="49.5">
      <c r="A35" s="98" t="s">
        <v>184</v>
      </c>
      <c r="B35" s="100" t="s">
        <v>227</v>
      </c>
      <c r="C35" s="280" t="s">
        <v>510</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7"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7" t="s">
        <v>472</v>
      </c>
      <c r="D37" s="16"/>
      <c r="E37" s="16"/>
      <c r="F37" s="16"/>
      <c r="G37" s="16"/>
      <c r="H37" s="16"/>
      <c r="I37" s="16"/>
      <c r="J37" s="16"/>
      <c r="K37" s="16"/>
      <c r="L37" s="16"/>
      <c r="M37" s="16"/>
      <c r="N37" s="16"/>
      <c r="O37" s="16"/>
      <c r="P37" s="16"/>
      <c r="Q37" s="16"/>
      <c r="R37" s="16"/>
      <c r="S37" s="16"/>
      <c r="T37" s="16"/>
      <c r="U37" s="16"/>
      <c r="V37" s="16"/>
    </row>
    <row r="38" spans="1:22" ht="148.5">
      <c r="A38" s="98" t="s">
        <v>196</v>
      </c>
      <c r="B38" s="100" t="s">
        <v>197</v>
      </c>
      <c r="C38" s="257" t="s">
        <v>494</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7"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7"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8" t="s">
        <v>136</v>
      </c>
      <c r="D41" s="16"/>
      <c r="E41" s="16"/>
      <c r="F41" s="16"/>
      <c r="G41" s="16"/>
      <c r="H41" s="16"/>
      <c r="I41" s="16"/>
      <c r="J41" s="16"/>
      <c r="K41" s="16"/>
      <c r="L41" s="16"/>
      <c r="M41" s="16"/>
      <c r="N41" s="16"/>
      <c r="O41" s="16"/>
      <c r="P41" s="16"/>
      <c r="Q41" s="16"/>
      <c r="R41" s="16"/>
      <c r="S41" s="16"/>
      <c r="T41" s="16"/>
      <c r="U41" s="16"/>
      <c r="V41" s="16"/>
    </row>
    <row r="42" spans="1:22" ht="16.5" thickBot="1">
      <c r="A42" s="285"/>
      <c r="B42" s="286"/>
      <c r="C42" s="286"/>
      <c r="D42" s="16"/>
      <c r="E42" s="16"/>
      <c r="F42" s="16"/>
      <c r="G42" s="16"/>
      <c r="H42" s="16"/>
      <c r="I42" s="16"/>
      <c r="J42" s="16"/>
      <c r="K42" s="16"/>
      <c r="L42" s="16"/>
      <c r="M42" s="16"/>
      <c r="N42" s="16"/>
      <c r="O42" s="16"/>
      <c r="P42" s="16"/>
      <c r="Q42" s="16"/>
      <c r="R42" s="16"/>
      <c r="S42" s="16"/>
      <c r="T42" s="16"/>
      <c r="U42" s="16"/>
      <c r="V42" s="16"/>
    </row>
    <row r="43" spans="1:22" s="265" customFormat="1" ht="49.5">
      <c r="A43" s="261" t="s">
        <v>216</v>
      </c>
      <c r="B43" s="262" t="s">
        <v>225</v>
      </c>
      <c r="C43" s="263">
        <v>8.8000000000000007</v>
      </c>
      <c r="D43" s="264"/>
      <c r="E43" s="264"/>
      <c r="F43" s="264"/>
      <c r="G43" s="264"/>
      <c r="H43" s="264"/>
      <c r="I43" s="264"/>
      <c r="J43" s="264"/>
      <c r="K43" s="264"/>
      <c r="L43" s="264"/>
      <c r="M43" s="264"/>
      <c r="N43" s="264"/>
      <c r="O43" s="264"/>
      <c r="P43" s="264"/>
      <c r="Q43" s="264"/>
      <c r="R43" s="264"/>
      <c r="S43" s="264"/>
      <c r="T43" s="264"/>
      <c r="U43" s="264"/>
      <c r="V43" s="264"/>
    </row>
    <row r="44" spans="1:22" s="265" customFormat="1" ht="50.25" thickBot="1">
      <c r="A44" s="266" t="s">
        <v>188</v>
      </c>
      <c r="B44" s="267" t="s">
        <v>226</v>
      </c>
      <c r="C44" s="268">
        <v>7.34</v>
      </c>
      <c r="D44" s="264"/>
      <c r="E44" s="264"/>
      <c r="F44" s="264"/>
      <c r="G44" s="264"/>
      <c r="H44" s="264"/>
      <c r="I44" s="264"/>
      <c r="J44" s="264"/>
      <c r="K44" s="264"/>
      <c r="L44" s="264"/>
      <c r="M44" s="264"/>
      <c r="N44" s="264"/>
      <c r="O44" s="264"/>
      <c r="P44" s="264"/>
      <c r="Q44" s="264"/>
      <c r="R44" s="264"/>
      <c r="S44" s="264"/>
      <c r="T44" s="264"/>
      <c r="U44" s="264"/>
      <c r="V44" s="2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11" priority="2" operator="containsText" text="Х!">
      <formula>NOT(ISERROR(SEARCH("Х!",A5)))</formula>
    </cfRule>
  </conditionalFormatting>
  <conditionalFormatting sqref="A5:C5">
    <cfRule type="containsText" dxfId="11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4" customWidth="1"/>
    <col min="2" max="2" width="18.7109375" style="144" customWidth="1"/>
    <col min="3" max="3" width="13.85546875" style="144" customWidth="1"/>
    <col min="4" max="4" width="15.140625" style="144" customWidth="1"/>
    <col min="5" max="10" width="7.7109375" style="144" customWidth="1"/>
    <col min="11" max="11" width="6.42578125" style="144" customWidth="1"/>
    <col min="12" max="12" width="7.7109375" style="144" customWidth="1"/>
    <col min="13" max="15" width="10.7109375" style="144" customWidth="1"/>
    <col min="16" max="16" width="17.28515625" style="144" customWidth="1"/>
    <col min="17" max="17" width="14.28515625" style="144" customWidth="1"/>
    <col min="18" max="18" width="17" style="144" customWidth="1"/>
    <col min="19" max="19" width="7.85546875" style="144" customWidth="1"/>
    <col min="20" max="20" width="8.5703125" style="144" customWidth="1"/>
    <col min="21" max="21" width="11.42578125" style="144" customWidth="1"/>
    <col min="22" max="22" width="12.7109375" style="144" customWidth="1"/>
    <col min="23" max="23" width="12.42578125" style="144" customWidth="1"/>
    <col min="24" max="24" width="12.28515625" style="144" customWidth="1"/>
    <col min="25" max="25" width="13.140625" style="144" customWidth="1"/>
    <col min="26" max="26" width="11" style="144" customWidth="1"/>
    <col min="27" max="27" width="13.42578125" style="144" customWidth="1"/>
    <col min="28" max="28" width="16.140625" style="144" customWidth="1"/>
    <col min="29" max="29" width="18.28515625" style="144" customWidth="1"/>
    <col min="30" max="30" width="11.85546875" style="144" customWidth="1"/>
    <col min="31" max="31" width="17.140625" style="144" customWidth="1"/>
    <col min="32" max="32" width="11.7109375" style="144" customWidth="1"/>
    <col min="33" max="33" width="11.5703125" style="144" customWidth="1"/>
    <col min="34" max="35" width="9.7109375" style="144" customWidth="1"/>
    <col min="36" max="36" width="11.7109375" style="144" customWidth="1"/>
    <col min="37" max="37" width="13.5703125" style="144" customWidth="1"/>
    <col min="38" max="38" width="14.28515625" style="144" customWidth="1"/>
    <col min="39" max="39" width="11.42578125" style="144" customWidth="1"/>
    <col min="40" max="40" width="8.7109375" style="144" customWidth="1"/>
    <col min="41" max="41" width="9.7109375" style="144" customWidth="1"/>
    <col min="42" max="42" width="12.42578125" style="144" customWidth="1"/>
    <col min="43" max="43" width="8" style="144" customWidth="1"/>
    <col min="44" max="44" width="16.7109375" style="144" customWidth="1"/>
    <col min="45" max="45" width="14.7109375" style="144" customWidth="1"/>
    <col min="46" max="46" width="14.85546875" style="144" customWidth="1"/>
    <col min="47" max="47" width="12" style="144" customWidth="1"/>
    <col min="48" max="48" width="14" style="144" customWidth="1"/>
    <col min="49" max="16384" width="9.140625" style="144"/>
  </cols>
  <sheetData>
    <row r="1" spans="1:48" ht="18.75" customHeight="1">
      <c r="A1" s="287" t="str">
        <f>' 1. паспорт местополож'!A1:C1</f>
        <v>Год раскрытия информации: 2019 год</v>
      </c>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c r="AL1" s="287"/>
      <c r="AM1" s="287"/>
      <c r="AN1" s="287"/>
      <c r="AO1" s="287"/>
      <c r="AP1" s="287"/>
      <c r="AQ1" s="287"/>
      <c r="AR1" s="287"/>
      <c r="AS1" s="287"/>
      <c r="AT1" s="287"/>
      <c r="AU1" s="287"/>
      <c r="AV1" s="287"/>
    </row>
    <row r="2" spans="1:48" ht="15.75">
      <c r="A2" s="145"/>
      <c r="B2" s="145"/>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48"/>
    </row>
    <row r="3" spans="1:48" ht="15.75">
      <c r="A3" s="290" t="s">
        <v>9</v>
      </c>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c r="AP3" s="290"/>
      <c r="AQ3" s="290"/>
      <c r="AR3" s="290"/>
      <c r="AS3" s="290"/>
      <c r="AT3" s="290"/>
      <c r="AU3" s="290"/>
      <c r="AV3" s="290"/>
    </row>
    <row r="4" spans="1:48" ht="12" customHeight="1">
      <c r="A4" s="290"/>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c r="AM4" s="290"/>
      <c r="AN4" s="290"/>
      <c r="AO4" s="290"/>
      <c r="AP4" s="290"/>
      <c r="AQ4" s="290"/>
      <c r="AR4" s="290"/>
      <c r="AS4" s="290"/>
      <c r="AT4" s="290"/>
      <c r="AU4" s="290"/>
      <c r="AV4" s="290"/>
    </row>
    <row r="5" spans="1:48" ht="15.75">
      <c r="A5" s="2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P5" s="299"/>
      <c r="AQ5" s="299"/>
      <c r="AR5" s="299"/>
      <c r="AS5" s="299"/>
      <c r="AT5" s="299"/>
      <c r="AU5" s="299"/>
      <c r="AV5" s="299"/>
    </row>
    <row r="6" spans="1:48" ht="15.75">
      <c r="A6" s="288" t="s">
        <v>8</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c r="AL6" s="288"/>
      <c r="AM6" s="288"/>
      <c r="AN6" s="288"/>
      <c r="AO6" s="288"/>
      <c r="AP6" s="288"/>
      <c r="AQ6" s="288"/>
      <c r="AR6" s="288"/>
      <c r="AS6" s="288"/>
      <c r="AT6" s="288"/>
      <c r="AU6" s="288"/>
      <c r="AV6" s="288"/>
    </row>
    <row r="7" spans="1:48" ht="12" customHeight="1">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c r="AS7" s="290"/>
      <c r="AT7" s="290"/>
      <c r="AU7" s="290"/>
      <c r="AV7" s="290"/>
    </row>
    <row r="8" spans="1:48" ht="15.75">
      <c r="A8" s="299" t="str">
        <f>' 1. паспорт местополож'!A8:C8</f>
        <v>J_ДВОСТ-185</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c r="AB8" s="299"/>
      <c r="AC8" s="299"/>
      <c r="AD8" s="299"/>
      <c r="AE8" s="299"/>
      <c r="AF8" s="299"/>
      <c r="AG8" s="299"/>
      <c r="AH8" s="299"/>
      <c r="AI8" s="299"/>
      <c r="AJ8" s="299"/>
      <c r="AK8" s="299"/>
      <c r="AL8" s="299"/>
      <c r="AM8" s="299"/>
      <c r="AN8" s="299"/>
      <c r="AO8" s="299"/>
      <c r="AP8" s="299"/>
      <c r="AQ8" s="299"/>
      <c r="AR8" s="299"/>
      <c r="AS8" s="299"/>
      <c r="AT8" s="299"/>
      <c r="AU8" s="299"/>
      <c r="AV8" s="299"/>
    </row>
    <row r="9" spans="1:48" ht="15.75">
      <c r="A9" s="288" t="s">
        <v>7</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c r="AS9" s="288"/>
      <c r="AT9" s="288"/>
      <c r="AU9" s="288"/>
      <c r="AV9" s="288"/>
    </row>
    <row r="10" spans="1:48" ht="12.75" customHeight="1">
      <c r="A10" s="304"/>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row>
    <row r="11" spans="1:48" ht="15.75">
      <c r="A11" s="299" t="str">
        <f>' 1. паспорт местополож'!A11:C11</f>
        <v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c r="AB11" s="299"/>
      <c r="AC11" s="299"/>
      <c r="AD11" s="299"/>
      <c r="AE11" s="299"/>
      <c r="AF11" s="299"/>
      <c r="AG11" s="299"/>
      <c r="AH11" s="299"/>
      <c r="AI11" s="299"/>
      <c r="AJ11" s="299"/>
      <c r="AK11" s="299"/>
      <c r="AL11" s="299"/>
      <c r="AM11" s="299"/>
      <c r="AN11" s="299"/>
      <c r="AO11" s="299"/>
      <c r="AP11" s="299"/>
      <c r="AQ11" s="299"/>
      <c r="AR11" s="299"/>
      <c r="AS11" s="299"/>
      <c r="AT11" s="299"/>
      <c r="AU11" s="299"/>
      <c r="AV11" s="299"/>
    </row>
    <row r="12" spans="1:48" ht="15.75">
      <c r="A12" s="288" t="s">
        <v>5</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c r="AS12" s="288"/>
      <c r="AT12" s="288"/>
      <c r="AU12" s="288"/>
      <c r="AV12" s="288"/>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6" customFormat="1" ht="34.5" customHeight="1">
      <c r="A16" s="361" t="s">
        <v>320</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55" s="147" customFormat="1" ht="140.25" customHeight="1">
      <c r="A17" s="362" t="s">
        <v>321</v>
      </c>
      <c r="B17" s="365" t="s">
        <v>322</v>
      </c>
      <c r="C17" s="362" t="s">
        <v>323</v>
      </c>
      <c r="D17" s="362" t="s">
        <v>324</v>
      </c>
      <c r="E17" s="368" t="s">
        <v>325</v>
      </c>
      <c r="F17" s="369"/>
      <c r="G17" s="369"/>
      <c r="H17" s="369"/>
      <c r="I17" s="369"/>
      <c r="J17" s="369"/>
      <c r="K17" s="369"/>
      <c r="L17" s="370"/>
      <c r="M17" s="362" t="s">
        <v>326</v>
      </c>
      <c r="N17" s="362" t="s">
        <v>327</v>
      </c>
      <c r="O17" s="362" t="s">
        <v>328</v>
      </c>
      <c r="P17" s="371" t="s">
        <v>329</v>
      </c>
      <c r="Q17" s="371" t="s">
        <v>330</v>
      </c>
      <c r="R17" s="371" t="s">
        <v>331</v>
      </c>
      <c r="S17" s="371" t="s">
        <v>332</v>
      </c>
      <c r="T17" s="371"/>
      <c r="U17" s="371" t="s">
        <v>333</v>
      </c>
      <c r="V17" s="371" t="s">
        <v>334</v>
      </c>
      <c r="W17" s="371" t="s">
        <v>335</v>
      </c>
      <c r="X17" s="371" t="s">
        <v>336</v>
      </c>
      <c r="Y17" s="371" t="s">
        <v>337</v>
      </c>
      <c r="Z17" s="374" t="s">
        <v>338</v>
      </c>
      <c r="AA17" s="371" t="s">
        <v>339</v>
      </c>
      <c r="AB17" s="371" t="s">
        <v>340</v>
      </c>
      <c r="AC17" s="371" t="s">
        <v>341</v>
      </c>
      <c r="AD17" s="371" t="s">
        <v>342</v>
      </c>
      <c r="AE17" s="371" t="s">
        <v>343</v>
      </c>
      <c r="AF17" s="371" t="s">
        <v>344</v>
      </c>
      <c r="AG17" s="371"/>
      <c r="AH17" s="371"/>
      <c r="AI17" s="371"/>
      <c r="AJ17" s="371"/>
      <c r="AK17" s="371"/>
      <c r="AL17" s="371" t="s">
        <v>345</v>
      </c>
      <c r="AM17" s="371"/>
      <c r="AN17" s="371"/>
      <c r="AO17" s="371"/>
      <c r="AP17" s="371" t="s">
        <v>346</v>
      </c>
      <c r="AQ17" s="371"/>
      <c r="AR17" s="371" t="s">
        <v>347</v>
      </c>
      <c r="AS17" s="371" t="s">
        <v>348</v>
      </c>
      <c r="AT17" s="371" t="s">
        <v>349</v>
      </c>
      <c r="AU17" s="371" t="s">
        <v>350</v>
      </c>
      <c r="AV17" s="371" t="s">
        <v>351</v>
      </c>
    </row>
    <row r="18" spans="1:55" s="147" customFormat="1" ht="19.5">
      <c r="A18" s="363"/>
      <c r="B18" s="366"/>
      <c r="C18" s="363"/>
      <c r="D18" s="363"/>
      <c r="E18" s="362" t="s">
        <v>352</v>
      </c>
      <c r="F18" s="379" t="s">
        <v>304</v>
      </c>
      <c r="G18" s="379" t="s">
        <v>306</v>
      </c>
      <c r="H18" s="379" t="s">
        <v>308</v>
      </c>
      <c r="I18" s="377" t="s">
        <v>353</v>
      </c>
      <c r="J18" s="377" t="s">
        <v>354</v>
      </c>
      <c r="K18" s="377" t="s">
        <v>355</v>
      </c>
      <c r="L18" s="379" t="s">
        <v>35</v>
      </c>
      <c r="M18" s="363"/>
      <c r="N18" s="363"/>
      <c r="O18" s="363"/>
      <c r="P18" s="371"/>
      <c r="Q18" s="371"/>
      <c r="R18" s="371"/>
      <c r="S18" s="381" t="s">
        <v>1</v>
      </c>
      <c r="T18" s="381" t="s">
        <v>356</v>
      </c>
      <c r="U18" s="371"/>
      <c r="V18" s="371"/>
      <c r="W18" s="371"/>
      <c r="X18" s="371"/>
      <c r="Y18" s="371"/>
      <c r="Z18" s="371"/>
      <c r="AA18" s="371"/>
      <c r="AB18" s="371"/>
      <c r="AC18" s="371"/>
      <c r="AD18" s="371"/>
      <c r="AE18" s="371"/>
      <c r="AF18" s="371" t="s">
        <v>357</v>
      </c>
      <c r="AG18" s="371"/>
      <c r="AH18" s="371" t="s">
        <v>358</v>
      </c>
      <c r="AI18" s="371"/>
      <c r="AJ18" s="362" t="s">
        <v>359</v>
      </c>
      <c r="AK18" s="362" t="s">
        <v>360</v>
      </c>
      <c r="AL18" s="362" t="s">
        <v>361</v>
      </c>
      <c r="AM18" s="362" t="s">
        <v>362</v>
      </c>
      <c r="AN18" s="362" t="s">
        <v>363</v>
      </c>
      <c r="AO18" s="362" t="s">
        <v>364</v>
      </c>
      <c r="AP18" s="362" t="s">
        <v>365</v>
      </c>
      <c r="AQ18" s="372" t="s">
        <v>356</v>
      </c>
      <c r="AR18" s="371"/>
      <c r="AS18" s="371"/>
      <c r="AT18" s="371"/>
      <c r="AU18" s="371"/>
      <c r="AV18" s="371"/>
    </row>
    <row r="19" spans="1:55" s="147" customFormat="1" ht="78">
      <c r="A19" s="364"/>
      <c r="B19" s="367"/>
      <c r="C19" s="364"/>
      <c r="D19" s="364"/>
      <c r="E19" s="364"/>
      <c r="F19" s="380"/>
      <c r="G19" s="380"/>
      <c r="H19" s="380"/>
      <c r="I19" s="378"/>
      <c r="J19" s="378"/>
      <c r="K19" s="378"/>
      <c r="L19" s="380"/>
      <c r="M19" s="364"/>
      <c r="N19" s="364"/>
      <c r="O19" s="364"/>
      <c r="P19" s="371"/>
      <c r="Q19" s="371"/>
      <c r="R19" s="371"/>
      <c r="S19" s="382"/>
      <c r="T19" s="382"/>
      <c r="U19" s="371"/>
      <c r="V19" s="371"/>
      <c r="W19" s="371"/>
      <c r="X19" s="371"/>
      <c r="Y19" s="371"/>
      <c r="Z19" s="371"/>
      <c r="AA19" s="371"/>
      <c r="AB19" s="371"/>
      <c r="AC19" s="371"/>
      <c r="AD19" s="371"/>
      <c r="AE19" s="371"/>
      <c r="AF19" s="148" t="s">
        <v>366</v>
      </c>
      <c r="AG19" s="148" t="s">
        <v>367</v>
      </c>
      <c r="AH19" s="149" t="s">
        <v>1</v>
      </c>
      <c r="AI19" s="149" t="s">
        <v>356</v>
      </c>
      <c r="AJ19" s="364"/>
      <c r="AK19" s="364"/>
      <c r="AL19" s="364"/>
      <c r="AM19" s="364"/>
      <c r="AN19" s="364"/>
      <c r="AO19" s="364"/>
      <c r="AP19" s="364"/>
      <c r="AQ19" s="373"/>
      <c r="AR19" s="371"/>
      <c r="AS19" s="371"/>
      <c r="AT19" s="371"/>
      <c r="AU19" s="371"/>
      <c r="AV19" s="371"/>
    </row>
    <row r="20" spans="1:55" s="151" customFormat="1" ht="11.25">
      <c r="A20" s="150">
        <v>1</v>
      </c>
      <c r="B20" s="150">
        <v>2</v>
      </c>
      <c r="C20" s="150">
        <v>4</v>
      </c>
      <c r="D20" s="150">
        <v>5</v>
      </c>
      <c r="E20" s="150">
        <v>6</v>
      </c>
      <c r="F20" s="150">
        <f>E20+1</f>
        <v>7</v>
      </c>
      <c r="G20" s="150">
        <f t="shared" ref="G20:AV20" si="0">F20+1</f>
        <v>8</v>
      </c>
      <c r="H20" s="150">
        <f t="shared" si="0"/>
        <v>9</v>
      </c>
      <c r="I20" s="150">
        <f t="shared" si="0"/>
        <v>10</v>
      </c>
      <c r="J20" s="150">
        <f t="shared" si="0"/>
        <v>11</v>
      </c>
      <c r="K20" s="150">
        <f t="shared" si="0"/>
        <v>12</v>
      </c>
      <c r="L20" s="150">
        <f t="shared" si="0"/>
        <v>13</v>
      </c>
      <c r="M20" s="150">
        <f t="shared" si="0"/>
        <v>14</v>
      </c>
      <c r="N20" s="150">
        <f t="shared" si="0"/>
        <v>15</v>
      </c>
      <c r="O20" s="150">
        <f t="shared" si="0"/>
        <v>16</v>
      </c>
      <c r="P20" s="150">
        <f t="shared" si="0"/>
        <v>17</v>
      </c>
      <c r="Q20" s="150">
        <f t="shared" si="0"/>
        <v>18</v>
      </c>
      <c r="R20" s="150">
        <f t="shared" si="0"/>
        <v>19</v>
      </c>
      <c r="S20" s="150">
        <f t="shared" si="0"/>
        <v>20</v>
      </c>
      <c r="T20" s="150">
        <f t="shared" si="0"/>
        <v>21</v>
      </c>
      <c r="U20" s="150">
        <f t="shared" si="0"/>
        <v>22</v>
      </c>
      <c r="V20" s="150">
        <f t="shared" si="0"/>
        <v>23</v>
      </c>
      <c r="W20" s="150">
        <f t="shared" si="0"/>
        <v>24</v>
      </c>
      <c r="X20" s="150">
        <f t="shared" si="0"/>
        <v>25</v>
      </c>
      <c r="Y20" s="150">
        <f t="shared" si="0"/>
        <v>26</v>
      </c>
      <c r="Z20" s="150">
        <f t="shared" si="0"/>
        <v>27</v>
      </c>
      <c r="AA20" s="150">
        <f t="shared" si="0"/>
        <v>28</v>
      </c>
      <c r="AB20" s="150">
        <f t="shared" si="0"/>
        <v>29</v>
      </c>
      <c r="AC20" s="150">
        <f t="shared" si="0"/>
        <v>30</v>
      </c>
      <c r="AD20" s="150">
        <f t="shared" si="0"/>
        <v>31</v>
      </c>
      <c r="AE20" s="150">
        <f t="shared" si="0"/>
        <v>32</v>
      </c>
      <c r="AF20" s="150">
        <f t="shared" si="0"/>
        <v>33</v>
      </c>
      <c r="AG20" s="150">
        <f t="shared" si="0"/>
        <v>34</v>
      </c>
      <c r="AH20" s="150">
        <f t="shared" si="0"/>
        <v>35</v>
      </c>
      <c r="AI20" s="150">
        <f t="shared" si="0"/>
        <v>36</v>
      </c>
      <c r="AJ20" s="150">
        <f t="shared" si="0"/>
        <v>37</v>
      </c>
      <c r="AK20" s="150">
        <f t="shared" si="0"/>
        <v>38</v>
      </c>
      <c r="AL20" s="150">
        <f t="shared" si="0"/>
        <v>39</v>
      </c>
      <c r="AM20" s="150">
        <f t="shared" si="0"/>
        <v>40</v>
      </c>
      <c r="AN20" s="150">
        <f t="shared" si="0"/>
        <v>41</v>
      </c>
      <c r="AO20" s="150">
        <f t="shared" si="0"/>
        <v>42</v>
      </c>
      <c r="AP20" s="150">
        <f t="shared" si="0"/>
        <v>43</v>
      </c>
      <c r="AQ20" s="150">
        <f t="shared" si="0"/>
        <v>44</v>
      </c>
      <c r="AR20" s="150">
        <f t="shared" si="0"/>
        <v>45</v>
      </c>
      <c r="AS20" s="150">
        <f t="shared" si="0"/>
        <v>46</v>
      </c>
      <c r="AT20" s="150">
        <f t="shared" si="0"/>
        <v>47</v>
      </c>
      <c r="AU20" s="150">
        <f t="shared" si="0"/>
        <v>48</v>
      </c>
      <c r="AV20" s="150">
        <f t="shared" si="0"/>
        <v>49</v>
      </c>
    </row>
    <row r="21" spans="1:55" s="158" customFormat="1" ht="18.75">
      <c r="A21" s="152" t="s">
        <v>244</v>
      </c>
      <c r="B21" s="153" t="s">
        <v>244</v>
      </c>
      <c r="C21" s="154" t="s">
        <v>244</v>
      </c>
      <c r="D21" s="152" t="s">
        <v>244</v>
      </c>
      <c r="E21" s="152" t="s">
        <v>244</v>
      </c>
      <c r="F21" s="152" t="s">
        <v>244</v>
      </c>
      <c r="G21" s="152" t="s">
        <v>244</v>
      </c>
      <c r="H21" s="152" t="s">
        <v>244</v>
      </c>
      <c r="I21" s="152" t="s">
        <v>244</v>
      </c>
      <c r="J21" s="152" t="s">
        <v>244</v>
      </c>
      <c r="K21" s="152" t="s">
        <v>244</v>
      </c>
      <c r="L21" s="152" t="s">
        <v>244</v>
      </c>
      <c r="M21" s="154" t="s">
        <v>244</v>
      </c>
      <c r="N21" s="154" t="s">
        <v>244</v>
      </c>
      <c r="O21" s="154" t="s">
        <v>244</v>
      </c>
      <c r="P21" s="155" t="s">
        <v>244</v>
      </c>
      <c r="Q21" s="154" t="s">
        <v>244</v>
      </c>
      <c r="R21" s="155" t="s">
        <v>244</v>
      </c>
      <c r="S21" s="154" t="s">
        <v>244</v>
      </c>
      <c r="T21" s="154" t="s">
        <v>244</v>
      </c>
      <c r="U21" s="152" t="s">
        <v>244</v>
      </c>
      <c r="V21" s="152" t="s">
        <v>244</v>
      </c>
      <c r="W21" s="154" t="s">
        <v>244</v>
      </c>
      <c r="X21" s="155" t="s">
        <v>244</v>
      </c>
      <c r="Y21" s="154" t="s">
        <v>244</v>
      </c>
      <c r="Z21" s="156" t="s">
        <v>244</v>
      </c>
      <c r="AA21" s="155" t="s">
        <v>244</v>
      </c>
      <c r="AB21" s="155" t="s">
        <v>244</v>
      </c>
      <c r="AC21" s="155" t="s">
        <v>244</v>
      </c>
      <c r="AD21" s="155" t="s">
        <v>244</v>
      </c>
      <c r="AE21" s="155" t="s">
        <v>244</v>
      </c>
      <c r="AF21" s="152" t="s">
        <v>244</v>
      </c>
      <c r="AG21" s="154" t="s">
        <v>244</v>
      </c>
      <c r="AH21" s="156" t="s">
        <v>244</v>
      </c>
      <c r="AI21" s="156" t="s">
        <v>244</v>
      </c>
      <c r="AJ21" s="156" t="s">
        <v>244</v>
      </c>
      <c r="AK21" s="156" t="s">
        <v>244</v>
      </c>
      <c r="AL21" s="154" t="s">
        <v>244</v>
      </c>
      <c r="AM21" s="154" t="s">
        <v>244</v>
      </c>
      <c r="AN21" s="156" t="s">
        <v>244</v>
      </c>
      <c r="AO21" s="154" t="s">
        <v>244</v>
      </c>
      <c r="AP21" s="156" t="s">
        <v>244</v>
      </c>
      <c r="AQ21" s="156" t="s">
        <v>244</v>
      </c>
      <c r="AR21" s="156" t="s">
        <v>244</v>
      </c>
      <c r="AS21" s="156" t="s">
        <v>244</v>
      </c>
      <c r="AT21" s="156" t="s">
        <v>244</v>
      </c>
      <c r="AU21" s="154" t="s">
        <v>244</v>
      </c>
      <c r="AV21" s="154" t="s">
        <v>244</v>
      </c>
      <c r="AW21" s="157"/>
      <c r="AX21" s="157"/>
      <c r="AY21" s="157"/>
      <c r="AZ21" s="157"/>
      <c r="BA21" s="157"/>
      <c r="BB21" s="157"/>
      <c r="BC21" s="157"/>
    </row>
    <row r="22" spans="1:55" s="161" customFormat="1" ht="26.25" customHeight="1">
      <c r="A22" s="159"/>
      <c r="B22" s="160"/>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375"/>
      <c r="AB22" s="375"/>
      <c r="AC22" s="375"/>
      <c r="AD22" s="375"/>
      <c r="AE22" s="375"/>
      <c r="AF22" s="375"/>
      <c r="AG22" s="375"/>
      <c r="AH22" s="375"/>
      <c r="AI22" s="375"/>
      <c r="AJ22" s="375"/>
      <c r="AK22" s="375"/>
      <c r="AL22" s="376"/>
      <c r="AM22" s="376"/>
      <c r="AN22" s="376"/>
      <c r="AO22" s="376"/>
      <c r="AP22" s="376"/>
      <c r="AQ22" s="376"/>
      <c r="AR22" s="376"/>
      <c r="AS22" s="376"/>
      <c r="AT22" s="376"/>
      <c r="AU22" s="376"/>
      <c r="AV22" s="376"/>
      <c r="AW22" s="159"/>
      <c r="AX22" s="159"/>
      <c r="AY22" s="159"/>
      <c r="AZ22" s="159"/>
      <c r="BA22" s="159"/>
      <c r="BB22" s="159"/>
      <c r="BC22" s="159"/>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3" sqref="B33"/>
    </sheetView>
  </sheetViews>
  <sheetFormatPr defaultRowHeight="15.75"/>
  <cols>
    <col min="1" max="1" width="87.140625" style="172" customWidth="1"/>
    <col min="2" max="2" width="83.28515625" style="172" customWidth="1"/>
    <col min="3" max="3" width="66.140625" style="172" customWidth="1"/>
    <col min="4" max="257" width="9.140625" style="163"/>
    <col min="258" max="259" width="66.140625" style="163" customWidth="1"/>
    <col min="260" max="513" width="9.140625" style="163"/>
    <col min="514" max="515" width="66.140625" style="163" customWidth="1"/>
    <col min="516" max="769" width="9.140625" style="163"/>
    <col min="770" max="771" width="66.140625" style="163" customWidth="1"/>
    <col min="772" max="1025" width="9.140625" style="163"/>
    <col min="1026" max="1027" width="66.140625" style="163" customWidth="1"/>
    <col min="1028" max="1281" width="9.140625" style="163"/>
    <col min="1282" max="1283" width="66.140625" style="163" customWidth="1"/>
    <col min="1284" max="1537" width="9.140625" style="163"/>
    <col min="1538" max="1539" width="66.140625" style="163" customWidth="1"/>
    <col min="1540" max="1793" width="9.140625" style="163"/>
    <col min="1794" max="1795" width="66.140625" style="163" customWidth="1"/>
    <col min="1796" max="2049" width="9.140625" style="163"/>
    <col min="2050" max="2051" width="66.140625" style="163" customWidth="1"/>
    <col min="2052" max="2305" width="9.140625" style="163"/>
    <col min="2306" max="2307" width="66.140625" style="163" customWidth="1"/>
    <col min="2308" max="2561" width="9.140625" style="163"/>
    <col min="2562" max="2563" width="66.140625" style="163" customWidth="1"/>
    <col min="2564" max="2817" width="9.140625" style="163"/>
    <col min="2818" max="2819" width="66.140625" style="163" customWidth="1"/>
    <col min="2820" max="3073" width="9.140625" style="163"/>
    <col min="3074" max="3075" width="66.140625" style="163" customWidth="1"/>
    <col min="3076" max="3329" width="9.140625" style="163"/>
    <col min="3330" max="3331" width="66.140625" style="163" customWidth="1"/>
    <col min="3332" max="3585" width="9.140625" style="163"/>
    <col min="3586" max="3587" width="66.140625" style="163" customWidth="1"/>
    <col min="3588" max="3841" width="9.140625" style="163"/>
    <col min="3842" max="3843" width="66.140625" style="163" customWidth="1"/>
    <col min="3844" max="4097" width="9.140625" style="163"/>
    <col min="4098" max="4099" width="66.140625" style="163" customWidth="1"/>
    <col min="4100" max="4353" width="9.140625" style="163"/>
    <col min="4354" max="4355" width="66.140625" style="163" customWidth="1"/>
    <col min="4356" max="4609" width="9.140625" style="163"/>
    <col min="4610" max="4611" width="66.140625" style="163" customWidth="1"/>
    <col min="4612" max="4865" width="9.140625" style="163"/>
    <col min="4866" max="4867" width="66.140625" style="163" customWidth="1"/>
    <col min="4868" max="5121" width="9.140625" style="163"/>
    <col min="5122" max="5123" width="66.140625" style="163" customWidth="1"/>
    <col min="5124" max="5377" width="9.140625" style="163"/>
    <col min="5378" max="5379" width="66.140625" style="163" customWidth="1"/>
    <col min="5380" max="5633" width="9.140625" style="163"/>
    <col min="5634" max="5635" width="66.140625" style="163" customWidth="1"/>
    <col min="5636" max="5889" width="9.140625" style="163"/>
    <col min="5890" max="5891" width="66.140625" style="163" customWidth="1"/>
    <col min="5892" max="6145" width="9.140625" style="163"/>
    <col min="6146" max="6147" width="66.140625" style="163" customWidth="1"/>
    <col min="6148" max="6401" width="9.140625" style="163"/>
    <col min="6402" max="6403" width="66.140625" style="163" customWidth="1"/>
    <col min="6404" max="6657" width="9.140625" style="163"/>
    <col min="6658" max="6659" width="66.140625" style="163" customWidth="1"/>
    <col min="6660" max="6913" width="9.140625" style="163"/>
    <col min="6914" max="6915" width="66.140625" style="163" customWidth="1"/>
    <col min="6916" max="7169" width="9.140625" style="163"/>
    <col min="7170" max="7171" width="66.140625" style="163" customWidth="1"/>
    <col min="7172" max="7425" width="9.140625" style="163"/>
    <col min="7426" max="7427" width="66.140625" style="163" customWidth="1"/>
    <col min="7428" max="7681" width="9.140625" style="163"/>
    <col min="7682" max="7683" width="66.140625" style="163" customWidth="1"/>
    <col min="7684" max="7937" width="9.140625" style="163"/>
    <col min="7938" max="7939" width="66.140625" style="163" customWidth="1"/>
    <col min="7940" max="8193" width="9.140625" style="163"/>
    <col min="8194" max="8195" width="66.140625" style="163" customWidth="1"/>
    <col min="8196" max="8449" width="9.140625" style="163"/>
    <col min="8450" max="8451" width="66.140625" style="163" customWidth="1"/>
    <col min="8452" max="8705" width="9.140625" style="163"/>
    <col min="8706" max="8707" width="66.140625" style="163" customWidth="1"/>
    <col min="8708" max="8961" width="9.140625" style="163"/>
    <col min="8962" max="8963" width="66.140625" style="163" customWidth="1"/>
    <col min="8964" max="9217" width="9.140625" style="163"/>
    <col min="9218" max="9219" width="66.140625" style="163" customWidth="1"/>
    <col min="9220" max="9473" width="9.140625" style="163"/>
    <col min="9474" max="9475" width="66.140625" style="163" customWidth="1"/>
    <col min="9476" max="9729" width="9.140625" style="163"/>
    <col min="9730" max="9731" width="66.140625" style="163" customWidth="1"/>
    <col min="9732" max="9985" width="9.140625" style="163"/>
    <col min="9986" max="9987" width="66.140625" style="163" customWidth="1"/>
    <col min="9988" max="10241" width="9.140625" style="163"/>
    <col min="10242" max="10243" width="66.140625" style="163" customWidth="1"/>
    <col min="10244" max="10497" width="9.140625" style="163"/>
    <col min="10498" max="10499" width="66.140625" style="163" customWidth="1"/>
    <col min="10500" max="10753" width="9.140625" style="163"/>
    <col min="10754" max="10755" width="66.140625" style="163" customWidth="1"/>
    <col min="10756" max="11009" width="9.140625" style="163"/>
    <col min="11010" max="11011" width="66.140625" style="163" customWidth="1"/>
    <col min="11012" max="11265" width="9.140625" style="163"/>
    <col min="11266" max="11267" width="66.140625" style="163" customWidth="1"/>
    <col min="11268" max="11521" width="9.140625" style="163"/>
    <col min="11522" max="11523" width="66.140625" style="163" customWidth="1"/>
    <col min="11524" max="11777" width="9.140625" style="163"/>
    <col min="11778" max="11779" width="66.140625" style="163" customWidth="1"/>
    <col min="11780" max="12033" width="9.140625" style="163"/>
    <col min="12034" max="12035" width="66.140625" style="163" customWidth="1"/>
    <col min="12036" max="12289" width="9.140625" style="163"/>
    <col min="12290" max="12291" width="66.140625" style="163" customWidth="1"/>
    <col min="12292" max="12545" width="9.140625" style="163"/>
    <col min="12546" max="12547" width="66.140625" style="163" customWidth="1"/>
    <col min="12548" max="12801" width="9.140625" style="163"/>
    <col min="12802" max="12803" width="66.140625" style="163" customWidth="1"/>
    <col min="12804" max="13057" width="9.140625" style="163"/>
    <col min="13058" max="13059" width="66.140625" style="163" customWidth="1"/>
    <col min="13060" max="13313" width="9.140625" style="163"/>
    <col min="13314" max="13315" width="66.140625" style="163" customWidth="1"/>
    <col min="13316" max="13569" width="9.140625" style="163"/>
    <col min="13570" max="13571" width="66.140625" style="163" customWidth="1"/>
    <col min="13572" max="13825" width="9.140625" style="163"/>
    <col min="13826" max="13827" width="66.140625" style="163" customWidth="1"/>
    <col min="13828" max="14081" width="9.140625" style="163"/>
    <col min="14082" max="14083" width="66.140625" style="163" customWidth="1"/>
    <col min="14084" max="14337" width="9.140625" style="163"/>
    <col min="14338" max="14339" width="66.140625" style="163" customWidth="1"/>
    <col min="14340" max="14593" width="9.140625" style="163"/>
    <col min="14594" max="14595" width="66.140625" style="163" customWidth="1"/>
    <col min="14596" max="14849" width="9.140625" style="163"/>
    <col min="14850" max="14851" width="66.140625" style="163" customWidth="1"/>
    <col min="14852" max="15105" width="9.140625" style="163"/>
    <col min="15106" max="15107" width="66.140625" style="163" customWidth="1"/>
    <col min="15108" max="15361" width="9.140625" style="163"/>
    <col min="15362" max="15363" width="66.140625" style="163" customWidth="1"/>
    <col min="15364" max="15617" width="9.140625" style="163"/>
    <col min="15618" max="15619" width="66.140625" style="163" customWidth="1"/>
    <col min="15620" max="15873" width="9.140625" style="163"/>
    <col min="15874" max="15875" width="66.140625" style="163" customWidth="1"/>
    <col min="15876" max="16129" width="9.140625" style="163"/>
    <col min="16130" max="16131" width="66.140625" style="163" customWidth="1"/>
    <col min="16132" max="16384" width="9.140625" style="163"/>
  </cols>
  <sheetData>
    <row r="1" spans="1:9" ht="18.75">
      <c r="A1" s="384" t="str">
        <f>' 1. паспорт местополож'!A1:C1</f>
        <v>Год раскрытия информации: 2019 год</v>
      </c>
      <c r="B1" s="384"/>
      <c r="C1" s="162"/>
      <c r="D1" s="162"/>
      <c r="E1" s="162"/>
      <c r="F1" s="162"/>
      <c r="G1" s="162"/>
      <c r="H1" s="162"/>
      <c r="I1" s="162"/>
    </row>
    <row r="2" spans="1:9" ht="18.75">
      <c r="A2" s="164"/>
      <c r="B2" s="164"/>
      <c r="C2" s="164"/>
      <c r="D2" s="165"/>
      <c r="E2" s="165"/>
      <c r="F2" s="165"/>
      <c r="G2" s="165"/>
      <c r="H2" s="165"/>
      <c r="I2" s="165"/>
    </row>
    <row r="3" spans="1:9" ht="18.75">
      <c r="A3" s="290" t="s">
        <v>9</v>
      </c>
      <c r="B3" s="290"/>
      <c r="C3" s="113"/>
      <c r="D3" s="61"/>
      <c r="E3" s="61"/>
      <c r="F3" s="61"/>
      <c r="G3" s="61"/>
      <c r="H3" s="61"/>
      <c r="I3" s="61"/>
    </row>
    <row r="4" spans="1:9" ht="18.75" hidden="1" customHeight="1">
      <c r="A4" s="113"/>
      <c r="B4" s="113"/>
      <c r="C4" s="113"/>
      <c r="D4" s="61"/>
      <c r="E4" s="61"/>
      <c r="F4" s="61"/>
      <c r="G4" s="61"/>
      <c r="H4" s="61"/>
      <c r="I4" s="61"/>
    </row>
    <row r="5" spans="1:9" ht="15.75" hidden="1" customHeight="1">
      <c r="A5" s="166" t="s">
        <v>6</v>
      </c>
      <c r="B5" s="166"/>
      <c r="C5" s="166"/>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9"/>
      <c r="C8" s="166"/>
      <c r="D8" s="62"/>
      <c r="E8" s="62"/>
      <c r="F8" s="62"/>
      <c r="G8" s="62"/>
      <c r="H8" s="62"/>
      <c r="I8" s="62"/>
    </row>
    <row r="9" spans="1:9" ht="18" customHeight="1">
      <c r="A9" s="299" t="str">
        <f>' 1. паспорт местополож'!A8:C8</f>
        <v>J_ДВОСТ-185</v>
      </c>
      <c r="B9" s="299"/>
      <c r="C9" s="166"/>
      <c r="D9" s="62"/>
      <c r="E9" s="62"/>
      <c r="F9" s="62"/>
      <c r="G9" s="62"/>
      <c r="H9" s="62"/>
      <c r="I9" s="62"/>
    </row>
    <row r="10" spans="1:9">
      <c r="A10" s="288" t="s">
        <v>7</v>
      </c>
      <c r="B10" s="288"/>
      <c r="C10" s="63"/>
      <c r="D10" s="63"/>
      <c r="E10" s="63"/>
      <c r="F10" s="63"/>
      <c r="G10" s="63"/>
      <c r="H10" s="63"/>
      <c r="I10" s="63"/>
    </row>
    <row r="11" spans="1:9" ht="18.75">
      <c r="A11" s="112"/>
      <c r="B11" s="112"/>
      <c r="C11" s="112"/>
      <c r="D11" s="9"/>
      <c r="E11" s="9"/>
      <c r="F11" s="9"/>
      <c r="G11" s="9"/>
      <c r="H11" s="9"/>
      <c r="I11" s="9"/>
    </row>
    <row r="12" spans="1:9">
      <c r="A12" s="299" t="str">
        <f>' 1. паспорт местополож'!A11:C11</f>
        <v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v>
      </c>
      <c r="B12" s="299"/>
      <c r="C12" s="166"/>
      <c r="D12" s="62"/>
      <c r="E12" s="62"/>
      <c r="F12" s="62"/>
      <c r="G12" s="62"/>
      <c r="H12" s="62"/>
      <c r="I12" s="62"/>
    </row>
    <row r="13" spans="1:9">
      <c r="A13" s="288" t="s">
        <v>5</v>
      </c>
      <c r="B13" s="288"/>
      <c r="C13" s="63"/>
      <c r="D13" s="63"/>
      <c r="E13" s="63"/>
      <c r="F13" s="63"/>
      <c r="G13" s="63"/>
      <c r="H13" s="63"/>
      <c r="I13" s="63"/>
    </row>
    <row r="14" spans="1:9">
      <c r="A14" s="38"/>
      <c r="B14" s="38"/>
      <c r="C14" s="167"/>
    </row>
    <row r="15" spans="1:9">
      <c r="A15" s="383" t="s">
        <v>368</v>
      </c>
      <c r="B15" s="383"/>
      <c r="C15" s="168"/>
    </row>
    <row r="16" spans="1:9">
      <c r="A16" s="383" t="s">
        <v>369</v>
      </c>
      <c r="B16" s="383"/>
      <c r="C16" s="169"/>
    </row>
    <row r="17" spans="1:3" ht="16.5" thickBot="1">
      <c r="A17" s="38"/>
      <c r="B17" s="38"/>
      <c r="C17" s="169"/>
    </row>
    <row r="18" spans="1:3" ht="16.5" thickBot="1">
      <c r="A18" s="170" t="s">
        <v>370</v>
      </c>
      <c r="B18" s="171" t="str">
        <f>A12</f>
        <v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v>
      </c>
    </row>
    <row r="19" spans="1:3" ht="16.5" thickBot="1">
      <c r="A19" s="170" t="s">
        <v>371</v>
      </c>
      <c r="B19" s="171" t="s">
        <v>498</v>
      </c>
    </row>
    <row r="20" spans="1:3" ht="16.5" thickBot="1">
      <c r="A20" s="170" t="s">
        <v>372</v>
      </c>
      <c r="B20" s="171" t="s">
        <v>244</v>
      </c>
    </row>
    <row r="21" spans="1:3" ht="16.5" thickBot="1">
      <c r="A21" s="170" t="s">
        <v>373</v>
      </c>
      <c r="B21" s="171" t="s">
        <v>244</v>
      </c>
    </row>
    <row r="22" spans="1:3" ht="16.5" thickBot="1">
      <c r="A22" s="173" t="s">
        <v>374</v>
      </c>
      <c r="B22" s="171">
        <v>2023</v>
      </c>
    </row>
    <row r="23" spans="1:3" ht="16.5" thickBot="1">
      <c r="A23" s="174" t="s">
        <v>375</v>
      </c>
      <c r="B23" s="171" t="s">
        <v>244</v>
      </c>
    </row>
    <row r="24" spans="1:3" ht="16.5" thickBot="1">
      <c r="A24" s="175" t="s">
        <v>376</v>
      </c>
      <c r="B24" s="171" t="s">
        <v>244</v>
      </c>
    </row>
    <row r="25" spans="1:3" ht="16.5" thickBot="1">
      <c r="A25" s="176" t="s">
        <v>377</v>
      </c>
      <c r="B25" s="171" t="s">
        <v>244</v>
      </c>
    </row>
    <row r="26" spans="1:3" ht="16.5" thickBot="1">
      <c r="A26" s="177" t="s">
        <v>378</v>
      </c>
      <c r="B26" s="171" t="s">
        <v>244</v>
      </c>
    </row>
    <row r="27" spans="1:3" ht="16.5" thickBot="1">
      <c r="A27" s="177" t="s">
        <v>379</v>
      </c>
      <c r="B27" s="171" t="s">
        <v>244</v>
      </c>
    </row>
    <row r="28" spans="1:3" ht="16.5" thickBot="1">
      <c r="A28" s="176" t="s">
        <v>380</v>
      </c>
      <c r="B28" s="171" t="s">
        <v>244</v>
      </c>
    </row>
    <row r="29" spans="1:3" ht="16.5" thickBot="1">
      <c r="A29" s="177" t="s">
        <v>381</v>
      </c>
      <c r="B29" s="171" t="s">
        <v>244</v>
      </c>
    </row>
    <row r="30" spans="1:3" ht="16.5" thickBot="1">
      <c r="A30" s="176" t="s">
        <v>382</v>
      </c>
      <c r="B30" s="171" t="s">
        <v>244</v>
      </c>
    </row>
    <row r="31" spans="1:3" ht="16.5" thickBot="1">
      <c r="A31" s="176" t="s">
        <v>383</v>
      </c>
      <c r="B31" s="171" t="s">
        <v>244</v>
      </c>
    </row>
    <row r="32" spans="1:3" ht="16.5" thickBot="1">
      <c r="A32" s="176" t="s">
        <v>384</v>
      </c>
      <c r="B32" s="171" t="s">
        <v>244</v>
      </c>
    </row>
    <row r="33" spans="1:2" ht="16.5" thickBot="1">
      <c r="A33" s="176" t="s">
        <v>385</v>
      </c>
      <c r="B33" s="171" t="s">
        <v>244</v>
      </c>
    </row>
    <row r="34" spans="1:2" ht="29.25" thickBot="1">
      <c r="A34" s="177" t="s">
        <v>386</v>
      </c>
      <c r="B34" s="171" t="s">
        <v>244</v>
      </c>
    </row>
    <row r="35" spans="1:2" ht="16.5" thickBot="1">
      <c r="A35" s="176" t="s">
        <v>382</v>
      </c>
      <c r="B35" s="171" t="s">
        <v>244</v>
      </c>
    </row>
    <row r="36" spans="1:2" ht="16.5" thickBot="1">
      <c r="A36" s="176" t="s">
        <v>383</v>
      </c>
      <c r="B36" s="171" t="s">
        <v>244</v>
      </c>
    </row>
    <row r="37" spans="1:2" ht="16.5" thickBot="1">
      <c r="A37" s="176" t="s">
        <v>384</v>
      </c>
      <c r="B37" s="171" t="s">
        <v>244</v>
      </c>
    </row>
    <row r="38" spans="1:2" ht="16.5" thickBot="1">
      <c r="A38" s="176" t="s">
        <v>385</v>
      </c>
      <c r="B38" s="171" t="s">
        <v>244</v>
      </c>
    </row>
    <row r="39" spans="1:2" ht="16.5" thickBot="1">
      <c r="A39" s="177" t="s">
        <v>387</v>
      </c>
      <c r="B39" s="171" t="s">
        <v>244</v>
      </c>
    </row>
    <row r="40" spans="1:2" ht="16.5" thickBot="1">
      <c r="A40" s="176" t="s">
        <v>382</v>
      </c>
      <c r="B40" s="171" t="s">
        <v>244</v>
      </c>
    </row>
    <row r="41" spans="1:2" ht="16.5" thickBot="1">
      <c r="A41" s="176" t="s">
        <v>383</v>
      </c>
      <c r="B41" s="171" t="s">
        <v>244</v>
      </c>
    </row>
    <row r="42" spans="1:2" ht="16.5" thickBot="1">
      <c r="A42" s="176" t="s">
        <v>384</v>
      </c>
      <c r="B42" s="171" t="s">
        <v>244</v>
      </c>
    </row>
    <row r="43" spans="1:2" ht="16.5" thickBot="1">
      <c r="A43" s="176" t="s">
        <v>385</v>
      </c>
      <c r="B43" s="171" t="s">
        <v>244</v>
      </c>
    </row>
    <row r="44" spans="1:2" ht="29.25" thickBot="1">
      <c r="A44" s="178" t="s">
        <v>388</v>
      </c>
      <c r="B44" s="171" t="s">
        <v>244</v>
      </c>
    </row>
    <row r="45" spans="1:2" ht="16.5" thickBot="1">
      <c r="A45" s="179" t="s">
        <v>380</v>
      </c>
      <c r="B45" s="171" t="s">
        <v>244</v>
      </c>
    </row>
    <row r="46" spans="1:2" ht="16.5" thickBot="1">
      <c r="A46" s="179" t="s">
        <v>389</v>
      </c>
      <c r="B46" s="171" t="s">
        <v>244</v>
      </c>
    </row>
    <row r="47" spans="1:2" ht="16.5" thickBot="1">
      <c r="A47" s="179" t="s">
        <v>390</v>
      </c>
      <c r="B47" s="171" t="s">
        <v>244</v>
      </c>
    </row>
    <row r="48" spans="1:2" ht="16.5" thickBot="1">
      <c r="A48" s="179" t="s">
        <v>391</v>
      </c>
      <c r="B48" s="171" t="s">
        <v>244</v>
      </c>
    </row>
    <row r="49" spans="1:2" ht="16.5" thickBot="1">
      <c r="A49" s="173" t="s">
        <v>392</v>
      </c>
      <c r="B49" s="171" t="s">
        <v>244</v>
      </c>
    </row>
    <row r="50" spans="1:2" ht="16.5" thickBot="1">
      <c r="A50" s="173" t="s">
        <v>393</v>
      </c>
      <c r="B50" s="171" t="s">
        <v>244</v>
      </c>
    </row>
    <row r="51" spans="1:2" ht="16.5" thickBot="1">
      <c r="A51" s="173" t="s">
        <v>394</v>
      </c>
      <c r="B51" s="171" t="s">
        <v>244</v>
      </c>
    </row>
    <row r="52" spans="1:2" ht="16.5" thickBot="1">
      <c r="A52" s="174" t="s">
        <v>395</v>
      </c>
      <c r="B52" s="171" t="s">
        <v>244</v>
      </c>
    </row>
    <row r="53" spans="1:2" ht="15.75" customHeight="1" thickBot="1">
      <c r="A53" s="178" t="s">
        <v>396</v>
      </c>
      <c r="B53" s="171" t="s">
        <v>244</v>
      </c>
    </row>
    <row r="54" spans="1:2" ht="16.5" thickBot="1">
      <c r="A54" s="180" t="s">
        <v>397</v>
      </c>
      <c r="B54" s="171" t="s">
        <v>244</v>
      </c>
    </row>
    <row r="55" spans="1:2" ht="16.5" thickBot="1">
      <c r="A55" s="180" t="s">
        <v>398</v>
      </c>
      <c r="B55" s="171" t="s">
        <v>244</v>
      </c>
    </row>
    <row r="56" spans="1:2" ht="16.5" thickBot="1">
      <c r="A56" s="180" t="s">
        <v>399</v>
      </c>
      <c r="B56" s="171" t="s">
        <v>244</v>
      </c>
    </row>
    <row r="57" spans="1:2" ht="16.5" thickBot="1">
      <c r="A57" s="180" t="s">
        <v>400</v>
      </c>
      <c r="B57" s="171" t="s">
        <v>244</v>
      </c>
    </row>
    <row r="58" spans="1:2" ht="16.5" thickBot="1">
      <c r="A58" s="181" t="s">
        <v>401</v>
      </c>
      <c r="B58" s="171" t="s">
        <v>244</v>
      </c>
    </row>
    <row r="59" spans="1:2" ht="16.5" thickBot="1">
      <c r="A59" s="179" t="s">
        <v>402</v>
      </c>
      <c r="B59" s="171" t="s">
        <v>244</v>
      </c>
    </row>
    <row r="60" spans="1:2" ht="29.25" thickBot="1">
      <c r="A60" s="173" t="s">
        <v>403</v>
      </c>
      <c r="B60" s="171" t="s">
        <v>244</v>
      </c>
    </row>
    <row r="61" spans="1:2" ht="16.5" thickBot="1">
      <c r="A61" s="179" t="s">
        <v>380</v>
      </c>
      <c r="B61" s="171" t="s">
        <v>244</v>
      </c>
    </row>
    <row r="62" spans="1:2" ht="16.5" thickBot="1">
      <c r="A62" s="179" t="s">
        <v>404</v>
      </c>
      <c r="B62" s="171" t="s">
        <v>244</v>
      </c>
    </row>
    <row r="63" spans="1:2" ht="16.5" thickBot="1">
      <c r="A63" s="179" t="s">
        <v>405</v>
      </c>
      <c r="B63" s="171" t="s">
        <v>244</v>
      </c>
    </row>
    <row r="64" spans="1:2" ht="16.5" thickBot="1">
      <c r="A64" s="182" t="s">
        <v>406</v>
      </c>
      <c r="B64" s="171" t="s">
        <v>244</v>
      </c>
    </row>
    <row r="65" spans="1:3" ht="16.5" thickBot="1">
      <c r="A65" s="173" t="s">
        <v>407</v>
      </c>
      <c r="B65" s="171" t="s">
        <v>244</v>
      </c>
    </row>
    <row r="66" spans="1:3" ht="16.5" thickBot="1">
      <c r="A66" s="180" t="s">
        <v>408</v>
      </c>
      <c r="B66" s="171" t="s">
        <v>244</v>
      </c>
    </row>
    <row r="67" spans="1:3" ht="16.5" thickBot="1">
      <c r="A67" s="180" t="s">
        <v>409</v>
      </c>
      <c r="B67" s="171" t="s">
        <v>244</v>
      </c>
    </row>
    <row r="68" spans="1:3" ht="16.5" thickBot="1">
      <c r="A68" s="180" t="s">
        <v>410</v>
      </c>
      <c r="B68" s="171" t="s">
        <v>244</v>
      </c>
    </row>
    <row r="69" spans="1:3" ht="16.5" thickBot="1">
      <c r="A69" s="183" t="s">
        <v>411</v>
      </c>
      <c r="B69" s="171" t="s">
        <v>244</v>
      </c>
    </row>
    <row r="70" spans="1:3" ht="15.75" customHeight="1" thickBot="1">
      <c r="A70" s="178" t="s">
        <v>412</v>
      </c>
      <c r="B70" s="171" t="s">
        <v>244</v>
      </c>
    </row>
    <row r="71" spans="1:3" ht="16.5" thickBot="1">
      <c r="A71" s="180" t="s">
        <v>413</v>
      </c>
      <c r="B71" s="171" t="s">
        <v>244</v>
      </c>
    </row>
    <row r="72" spans="1:3" ht="16.5" thickBot="1">
      <c r="A72" s="180" t="s">
        <v>414</v>
      </c>
      <c r="B72" s="171" t="s">
        <v>244</v>
      </c>
    </row>
    <row r="73" spans="1:3" ht="16.5" thickBot="1">
      <c r="A73" s="180" t="s">
        <v>415</v>
      </c>
      <c r="B73" s="171" t="s">
        <v>244</v>
      </c>
    </row>
    <row r="74" spans="1:3" ht="16.5" thickBot="1">
      <c r="A74" s="180" t="s">
        <v>416</v>
      </c>
      <c r="B74" s="171" t="s">
        <v>244</v>
      </c>
    </row>
    <row r="75" spans="1:3" ht="16.5" thickBot="1">
      <c r="A75" s="184" t="s">
        <v>417</v>
      </c>
      <c r="B75" s="171" t="s">
        <v>244</v>
      </c>
    </row>
    <row r="78" spans="1:3">
      <c r="A78" s="185"/>
      <c r="B78" s="185"/>
      <c r="C78" s="186"/>
    </row>
    <row r="79" spans="1:3">
      <c r="C79" s="187"/>
    </row>
    <row r="80" spans="1:3">
      <c r="C80" s="188"/>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85" t="s">
        <v>493</v>
      </c>
      <c r="B1" s="385"/>
      <c r="C1" s="385"/>
      <c r="D1" s="385"/>
      <c r="E1" s="386"/>
      <c r="F1" s="386"/>
      <c r="G1" s="386"/>
      <c r="H1" s="386"/>
      <c r="I1" s="386"/>
      <c r="J1" s="386"/>
      <c r="K1" s="386"/>
      <c r="L1" s="386"/>
      <c r="M1" s="386"/>
      <c r="N1" s="386"/>
      <c r="O1" s="386"/>
      <c r="P1" s="386"/>
      <c r="Q1" s="386"/>
      <c r="R1" s="386"/>
      <c r="S1" s="386"/>
      <c r="T1" s="386"/>
      <c r="U1" s="386"/>
      <c r="V1" s="386"/>
      <c r="W1" s="386"/>
      <c r="X1" s="386"/>
      <c r="Y1" s="386"/>
      <c r="Z1" s="386"/>
      <c r="AA1" s="386"/>
      <c r="AB1" s="386"/>
      <c r="AC1" s="386"/>
      <c r="AD1" s="386"/>
    </row>
    <row r="2" spans="1:30" ht="27.75" customHeight="1">
      <c r="A2" s="387"/>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387"/>
      <c r="AB2" s="387"/>
      <c r="AC2" s="387"/>
      <c r="AD2" s="387"/>
    </row>
    <row r="3" spans="1:30" ht="15" customHeight="1">
      <c r="A3" s="388" t="s">
        <v>418</v>
      </c>
      <c r="B3" s="388" t="s">
        <v>419</v>
      </c>
      <c r="C3" s="390" t="s">
        <v>420</v>
      </c>
      <c r="D3" s="391"/>
      <c r="E3" s="392"/>
      <c r="F3" s="396" t="s">
        <v>421</v>
      </c>
      <c r="G3" s="396"/>
      <c r="H3" s="396"/>
      <c r="I3" s="396"/>
      <c r="J3" s="396"/>
      <c r="K3" s="396" t="s">
        <v>422</v>
      </c>
      <c r="L3" s="396"/>
      <c r="M3" s="396"/>
      <c r="N3" s="396"/>
      <c r="O3" s="396"/>
      <c r="P3" s="396" t="s">
        <v>423</v>
      </c>
      <c r="Q3" s="396"/>
      <c r="R3" s="396"/>
      <c r="S3" s="396"/>
      <c r="T3" s="396"/>
      <c r="U3" s="396" t="s">
        <v>424</v>
      </c>
      <c r="V3" s="396"/>
      <c r="W3" s="396"/>
      <c r="X3" s="396"/>
      <c r="Y3" s="396"/>
      <c r="Z3" s="396" t="s">
        <v>425</v>
      </c>
      <c r="AA3" s="396"/>
      <c r="AB3" s="396"/>
      <c r="AC3" s="396"/>
      <c r="AD3" s="396"/>
    </row>
    <row r="4" spans="1:30" ht="15" customHeight="1">
      <c r="A4" s="389"/>
      <c r="B4" s="389"/>
      <c r="C4" s="393"/>
      <c r="D4" s="394"/>
      <c r="E4" s="395"/>
      <c r="F4" s="189" t="s">
        <v>426</v>
      </c>
      <c r="G4" s="189" t="s">
        <v>427</v>
      </c>
      <c r="H4" s="189" t="s">
        <v>428</v>
      </c>
      <c r="I4" s="189" t="s">
        <v>429</v>
      </c>
      <c r="J4" s="189" t="s">
        <v>430</v>
      </c>
      <c r="K4" s="189" t="s">
        <v>426</v>
      </c>
      <c r="L4" s="189" t="s">
        <v>427</v>
      </c>
      <c r="M4" s="189" t="s">
        <v>428</v>
      </c>
      <c r="N4" s="189" t="s">
        <v>429</v>
      </c>
      <c r="O4" s="189" t="s">
        <v>430</v>
      </c>
      <c r="P4" s="189" t="s">
        <v>426</v>
      </c>
      <c r="Q4" s="189" t="s">
        <v>427</v>
      </c>
      <c r="R4" s="189" t="s">
        <v>428</v>
      </c>
      <c r="S4" s="189" t="s">
        <v>429</v>
      </c>
      <c r="T4" s="189" t="s">
        <v>430</v>
      </c>
      <c r="U4" s="189" t="s">
        <v>426</v>
      </c>
      <c r="V4" s="189" t="s">
        <v>427</v>
      </c>
      <c r="W4" s="189" t="s">
        <v>428</v>
      </c>
      <c r="X4" s="189" t="s">
        <v>429</v>
      </c>
      <c r="Y4" s="189" t="s">
        <v>430</v>
      </c>
      <c r="Z4" s="189" t="s">
        <v>426</v>
      </c>
      <c r="AA4" s="189" t="s">
        <v>427</v>
      </c>
      <c r="AB4" s="189" t="s">
        <v>428</v>
      </c>
      <c r="AC4" s="189" t="s">
        <v>429</v>
      </c>
      <c r="AD4" s="50" t="s">
        <v>430</v>
      </c>
    </row>
    <row r="5" spans="1:30" s="192" customFormat="1" ht="15" customHeight="1">
      <c r="A5" s="388" t="s">
        <v>245</v>
      </c>
      <c r="B5" s="396" t="s">
        <v>431</v>
      </c>
      <c r="C5" s="398" t="s">
        <v>432</v>
      </c>
      <c r="D5" s="398" t="s">
        <v>433</v>
      </c>
      <c r="E5" s="190" t="s">
        <v>426</v>
      </c>
      <c r="F5" s="191" t="s">
        <v>244</v>
      </c>
      <c r="G5" s="191" t="s">
        <v>244</v>
      </c>
      <c r="H5" s="191" t="s">
        <v>244</v>
      </c>
      <c r="I5" s="191" t="s">
        <v>244</v>
      </c>
      <c r="J5" s="191" t="s">
        <v>244</v>
      </c>
      <c r="K5" s="191" t="s">
        <v>244</v>
      </c>
      <c r="L5" s="191" t="s">
        <v>244</v>
      </c>
      <c r="M5" s="191" t="s">
        <v>244</v>
      </c>
      <c r="N5" s="191" t="s">
        <v>244</v>
      </c>
      <c r="O5" s="191" t="s">
        <v>244</v>
      </c>
      <c r="P5" s="191" t="s">
        <v>244</v>
      </c>
      <c r="Q5" s="191" t="s">
        <v>244</v>
      </c>
      <c r="R5" s="191" t="s">
        <v>244</v>
      </c>
      <c r="S5" s="191" t="s">
        <v>244</v>
      </c>
      <c r="T5" s="191" t="s">
        <v>244</v>
      </c>
      <c r="U5" s="191" t="s">
        <v>244</v>
      </c>
      <c r="V5" s="191" t="s">
        <v>244</v>
      </c>
      <c r="W5" s="191" t="s">
        <v>244</v>
      </c>
      <c r="X5" s="191" t="s">
        <v>244</v>
      </c>
      <c r="Y5" s="191" t="s">
        <v>244</v>
      </c>
      <c r="Z5" s="191" t="s">
        <v>244</v>
      </c>
      <c r="AA5" s="191" t="s">
        <v>244</v>
      </c>
      <c r="AB5" s="191" t="s">
        <v>244</v>
      </c>
      <c r="AC5" s="191" t="s">
        <v>244</v>
      </c>
      <c r="AD5" s="191" t="s">
        <v>244</v>
      </c>
    </row>
    <row r="6" spans="1:30" s="194" customFormat="1" ht="30">
      <c r="A6" s="389"/>
      <c r="B6" s="396"/>
      <c r="C6" s="398"/>
      <c r="D6" s="398"/>
      <c r="E6" s="193" t="s">
        <v>434</v>
      </c>
      <c r="F6" s="191" t="s">
        <v>244</v>
      </c>
      <c r="G6" s="191" t="s">
        <v>244</v>
      </c>
      <c r="H6" s="191" t="s">
        <v>244</v>
      </c>
      <c r="I6" s="191" t="s">
        <v>244</v>
      </c>
      <c r="J6" s="191" t="s">
        <v>244</v>
      </c>
      <c r="K6" s="191" t="s">
        <v>244</v>
      </c>
      <c r="L6" s="191" t="s">
        <v>244</v>
      </c>
      <c r="M6" s="191" t="s">
        <v>244</v>
      </c>
      <c r="N6" s="191" t="s">
        <v>244</v>
      </c>
      <c r="O6" s="191" t="s">
        <v>244</v>
      </c>
      <c r="P6" s="191" t="s">
        <v>244</v>
      </c>
      <c r="Q6" s="191" t="s">
        <v>244</v>
      </c>
      <c r="R6" s="191" t="s">
        <v>244</v>
      </c>
      <c r="S6" s="191" t="s">
        <v>244</v>
      </c>
      <c r="T6" s="191" t="s">
        <v>244</v>
      </c>
      <c r="U6" s="191" t="s">
        <v>244</v>
      </c>
      <c r="V6" s="191" t="s">
        <v>244</v>
      </c>
      <c r="W6" s="191" t="s">
        <v>244</v>
      </c>
      <c r="X6" s="191" t="s">
        <v>244</v>
      </c>
      <c r="Y6" s="191" t="s">
        <v>244</v>
      </c>
      <c r="Z6" s="191" t="s">
        <v>244</v>
      </c>
      <c r="AA6" s="191" t="s">
        <v>244</v>
      </c>
      <c r="AB6" s="191" t="s">
        <v>244</v>
      </c>
      <c r="AC6" s="191" t="s">
        <v>244</v>
      </c>
      <c r="AD6" s="191" t="s">
        <v>244</v>
      </c>
    </row>
    <row r="7" spans="1:30" s="194" customFormat="1" ht="30.75" customHeight="1">
      <c r="A7" s="389"/>
      <c r="B7" s="396"/>
      <c r="C7" s="398"/>
      <c r="D7" s="398"/>
      <c r="E7" s="190" t="s">
        <v>435</v>
      </c>
      <c r="F7" s="191" t="s">
        <v>244</v>
      </c>
      <c r="G7" s="191" t="s">
        <v>244</v>
      </c>
      <c r="H7" s="191" t="s">
        <v>244</v>
      </c>
      <c r="I7" s="191" t="s">
        <v>244</v>
      </c>
      <c r="J7" s="191" t="s">
        <v>244</v>
      </c>
      <c r="K7" s="191" t="s">
        <v>244</v>
      </c>
      <c r="L7" s="191" t="s">
        <v>244</v>
      </c>
      <c r="M7" s="191" t="s">
        <v>244</v>
      </c>
      <c r="N7" s="191" t="s">
        <v>244</v>
      </c>
      <c r="O7" s="191" t="s">
        <v>244</v>
      </c>
      <c r="P7" s="191" t="s">
        <v>244</v>
      </c>
      <c r="Q7" s="191" t="s">
        <v>244</v>
      </c>
      <c r="R7" s="191" t="s">
        <v>244</v>
      </c>
      <c r="S7" s="191" t="s">
        <v>244</v>
      </c>
      <c r="T7" s="191" t="s">
        <v>244</v>
      </c>
      <c r="U7" s="191" t="s">
        <v>244</v>
      </c>
      <c r="V7" s="191" t="s">
        <v>244</v>
      </c>
      <c r="W7" s="191" t="s">
        <v>244</v>
      </c>
      <c r="X7" s="191" t="s">
        <v>244</v>
      </c>
      <c r="Y7" s="191" t="s">
        <v>244</v>
      </c>
      <c r="Z7" s="191" t="s">
        <v>244</v>
      </c>
      <c r="AA7" s="191" t="s">
        <v>244</v>
      </c>
      <c r="AB7" s="191" t="s">
        <v>244</v>
      </c>
      <c r="AC7" s="191" t="s">
        <v>244</v>
      </c>
      <c r="AD7" s="191" t="s">
        <v>244</v>
      </c>
    </row>
    <row r="8" spans="1:30" s="194" customFormat="1">
      <c r="A8" s="389"/>
      <c r="B8" s="396"/>
      <c r="C8" s="398"/>
      <c r="D8" s="398" t="s">
        <v>436</v>
      </c>
      <c r="E8" s="398"/>
      <c r="F8" s="191" t="s">
        <v>244</v>
      </c>
      <c r="G8" s="191" t="s">
        <v>244</v>
      </c>
      <c r="H8" s="191" t="s">
        <v>244</v>
      </c>
      <c r="I8" s="191" t="s">
        <v>244</v>
      </c>
      <c r="J8" s="191" t="s">
        <v>244</v>
      </c>
      <c r="K8" s="191" t="s">
        <v>244</v>
      </c>
      <c r="L8" s="191" t="s">
        <v>244</v>
      </c>
      <c r="M8" s="191" t="s">
        <v>244</v>
      </c>
      <c r="N8" s="191" t="s">
        <v>244</v>
      </c>
      <c r="O8" s="191" t="s">
        <v>244</v>
      </c>
      <c r="P8" s="191" t="s">
        <v>244</v>
      </c>
      <c r="Q8" s="191" t="s">
        <v>244</v>
      </c>
      <c r="R8" s="191" t="s">
        <v>244</v>
      </c>
      <c r="S8" s="191" t="s">
        <v>244</v>
      </c>
      <c r="T8" s="191" t="s">
        <v>244</v>
      </c>
      <c r="U8" s="191" t="s">
        <v>244</v>
      </c>
      <c r="V8" s="191" t="s">
        <v>244</v>
      </c>
      <c r="W8" s="191" t="s">
        <v>244</v>
      </c>
      <c r="X8" s="191" t="s">
        <v>244</v>
      </c>
      <c r="Y8" s="191" t="s">
        <v>244</v>
      </c>
      <c r="Z8" s="191" t="s">
        <v>244</v>
      </c>
      <c r="AA8" s="191" t="s">
        <v>244</v>
      </c>
      <c r="AB8" s="191" t="s">
        <v>244</v>
      </c>
      <c r="AC8" s="191" t="s">
        <v>244</v>
      </c>
      <c r="AD8" s="191" t="s">
        <v>244</v>
      </c>
    </row>
    <row r="9" spans="1:30" s="194" customFormat="1" ht="35.25" customHeight="1">
      <c r="A9" s="389"/>
      <c r="B9" s="396"/>
      <c r="C9" s="398" t="s">
        <v>437</v>
      </c>
      <c r="D9" s="398" t="s">
        <v>438</v>
      </c>
      <c r="E9" s="398"/>
      <c r="F9" s="191" t="s">
        <v>244</v>
      </c>
      <c r="G9" s="191" t="s">
        <v>244</v>
      </c>
      <c r="H9" s="191" t="s">
        <v>244</v>
      </c>
      <c r="I9" s="191" t="s">
        <v>244</v>
      </c>
      <c r="J9" s="191" t="s">
        <v>244</v>
      </c>
      <c r="K9" s="191" t="s">
        <v>244</v>
      </c>
      <c r="L9" s="191" t="s">
        <v>244</v>
      </c>
      <c r="M9" s="191" t="s">
        <v>244</v>
      </c>
      <c r="N9" s="191" t="s">
        <v>244</v>
      </c>
      <c r="O9" s="191" t="s">
        <v>244</v>
      </c>
      <c r="P9" s="191" t="s">
        <v>244</v>
      </c>
      <c r="Q9" s="191" t="s">
        <v>244</v>
      </c>
      <c r="R9" s="191" t="s">
        <v>244</v>
      </c>
      <c r="S9" s="191" t="s">
        <v>244</v>
      </c>
      <c r="T9" s="191" t="s">
        <v>244</v>
      </c>
      <c r="U9" s="191" t="s">
        <v>244</v>
      </c>
      <c r="V9" s="191" t="s">
        <v>244</v>
      </c>
      <c r="W9" s="191" t="s">
        <v>244</v>
      </c>
      <c r="X9" s="191" t="s">
        <v>244</v>
      </c>
      <c r="Y9" s="191" t="s">
        <v>244</v>
      </c>
      <c r="Z9" s="191" t="s">
        <v>244</v>
      </c>
      <c r="AA9" s="191" t="s">
        <v>244</v>
      </c>
      <c r="AB9" s="191" t="s">
        <v>244</v>
      </c>
      <c r="AC9" s="191" t="s">
        <v>244</v>
      </c>
      <c r="AD9" s="191" t="s">
        <v>244</v>
      </c>
    </row>
    <row r="10" spans="1:30" s="194" customFormat="1" ht="31.5" customHeight="1">
      <c r="A10" s="389"/>
      <c r="B10" s="396"/>
      <c r="C10" s="398"/>
      <c r="D10" s="398" t="s">
        <v>439</v>
      </c>
      <c r="E10" s="398"/>
      <c r="F10" s="191" t="s">
        <v>244</v>
      </c>
      <c r="G10" s="191" t="s">
        <v>244</v>
      </c>
      <c r="H10" s="191" t="s">
        <v>244</v>
      </c>
      <c r="I10" s="191" t="s">
        <v>244</v>
      </c>
      <c r="J10" s="191" t="s">
        <v>244</v>
      </c>
      <c r="K10" s="191" t="s">
        <v>244</v>
      </c>
      <c r="L10" s="191" t="s">
        <v>244</v>
      </c>
      <c r="M10" s="191" t="s">
        <v>244</v>
      </c>
      <c r="N10" s="191" t="s">
        <v>244</v>
      </c>
      <c r="O10" s="191" t="s">
        <v>244</v>
      </c>
      <c r="P10" s="191" t="s">
        <v>244</v>
      </c>
      <c r="Q10" s="191" t="s">
        <v>244</v>
      </c>
      <c r="R10" s="191" t="s">
        <v>244</v>
      </c>
      <c r="S10" s="191" t="s">
        <v>244</v>
      </c>
      <c r="T10" s="191" t="s">
        <v>244</v>
      </c>
      <c r="U10" s="191" t="s">
        <v>244</v>
      </c>
      <c r="V10" s="191" t="s">
        <v>244</v>
      </c>
      <c r="W10" s="191" t="s">
        <v>244</v>
      </c>
      <c r="X10" s="191" t="s">
        <v>244</v>
      </c>
      <c r="Y10" s="191" t="s">
        <v>244</v>
      </c>
      <c r="Z10" s="191" t="s">
        <v>244</v>
      </c>
      <c r="AA10" s="191" t="s">
        <v>244</v>
      </c>
      <c r="AB10" s="191" t="s">
        <v>244</v>
      </c>
      <c r="AC10" s="191" t="s">
        <v>244</v>
      </c>
      <c r="AD10" s="191" t="s">
        <v>244</v>
      </c>
    </row>
    <row r="11" spans="1:30" s="194" customFormat="1" ht="45">
      <c r="A11" s="389"/>
      <c r="B11" s="396"/>
      <c r="C11" s="195" t="s">
        <v>440</v>
      </c>
      <c r="D11" s="398" t="s">
        <v>441</v>
      </c>
      <c r="E11" s="398"/>
      <c r="F11" s="191" t="s">
        <v>244</v>
      </c>
      <c r="G11" s="191" t="s">
        <v>244</v>
      </c>
      <c r="H11" s="191" t="s">
        <v>244</v>
      </c>
      <c r="I11" s="191" t="s">
        <v>244</v>
      </c>
      <c r="J11" s="191" t="s">
        <v>244</v>
      </c>
      <c r="K11" s="191" t="s">
        <v>244</v>
      </c>
      <c r="L11" s="191" t="s">
        <v>244</v>
      </c>
      <c r="M11" s="191" t="s">
        <v>244</v>
      </c>
      <c r="N11" s="191" t="s">
        <v>244</v>
      </c>
      <c r="O11" s="191" t="s">
        <v>244</v>
      </c>
      <c r="P11" s="191" t="s">
        <v>244</v>
      </c>
      <c r="Q11" s="191" t="s">
        <v>244</v>
      </c>
      <c r="R11" s="191" t="s">
        <v>244</v>
      </c>
      <c r="S11" s="191" t="s">
        <v>244</v>
      </c>
      <c r="T11" s="191" t="s">
        <v>244</v>
      </c>
      <c r="U11" s="191" t="s">
        <v>244</v>
      </c>
      <c r="V11" s="191" t="s">
        <v>244</v>
      </c>
      <c r="W11" s="191" t="s">
        <v>244</v>
      </c>
      <c r="X11" s="191" t="s">
        <v>244</v>
      </c>
      <c r="Y11" s="191" t="s">
        <v>244</v>
      </c>
      <c r="Z11" s="191" t="s">
        <v>244</v>
      </c>
      <c r="AA11" s="191" t="s">
        <v>244</v>
      </c>
      <c r="AB11" s="191" t="s">
        <v>244</v>
      </c>
      <c r="AC11" s="191" t="s">
        <v>244</v>
      </c>
      <c r="AD11" s="191" t="s">
        <v>244</v>
      </c>
    </row>
    <row r="12" spans="1:30" s="194" customFormat="1" ht="15" customHeight="1">
      <c r="A12" s="389"/>
      <c r="B12" s="399" t="s">
        <v>442</v>
      </c>
      <c r="C12" s="398" t="s">
        <v>432</v>
      </c>
      <c r="D12" s="398" t="s">
        <v>433</v>
      </c>
      <c r="E12" s="190" t="s">
        <v>426</v>
      </c>
      <c r="F12" s="191" t="s">
        <v>244</v>
      </c>
      <c r="G12" s="191" t="s">
        <v>244</v>
      </c>
      <c r="H12" s="191" t="s">
        <v>244</v>
      </c>
      <c r="I12" s="191" t="s">
        <v>244</v>
      </c>
      <c r="J12" s="191" t="s">
        <v>244</v>
      </c>
      <c r="K12" s="191" t="s">
        <v>244</v>
      </c>
      <c r="L12" s="191" t="s">
        <v>244</v>
      </c>
      <c r="M12" s="191" t="s">
        <v>244</v>
      </c>
      <c r="N12" s="191" t="s">
        <v>244</v>
      </c>
      <c r="O12" s="191" t="s">
        <v>244</v>
      </c>
      <c r="P12" s="191" t="s">
        <v>244</v>
      </c>
      <c r="Q12" s="191" t="s">
        <v>244</v>
      </c>
      <c r="R12" s="191" t="s">
        <v>244</v>
      </c>
      <c r="S12" s="191" t="s">
        <v>244</v>
      </c>
      <c r="T12" s="191" t="s">
        <v>244</v>
      </c>
      <c r="U12" s="191" t="s">
        <v>244</v>
      </c>
      <c r="V12" s="191" t="s">
        <v>244</v>
      </c>
      <c r="W12" s="191" t="s">
        <v>244</v>
      </c>
      <c r="X12" s="191" t="s">
        <v>244</v>
      </c>
      <c r="Y12" s="191" t="s">
        <v>244</v>
      </c>
      <c r="Z12" s="191" t="s">
        <v>244</v>
      </c>
      <c r="AA12" s="191" t="s">
        <v>244</v>
      </c>
      <c r="AB12" s="191" t="s">
        <v>244</v>
      </c>
      <c r="AC12" s="191" t="s">
        <v>244</v>
      </c>
      <c r="AD12" s="191" t="s">
        <v>244</v>
      </c>
    </row>
    <row r="13" spans="1:30" s="194" customFormat="1" ht="30">
      <c r="A13" s="389"/>
      <c r="B13" s="399"/>
      <c r="C13" s="398"/>
      <c r="D13" s="398"/>
      <c r="E13" s="190" t="s">
        <v>434</v>
      </c>
      <c r="F13" s="191" t="s">
        <v>244</v>
      </c>
      <c r="G13" s="191" t="s">
        <v>244</v>
      </c>
      <c r="H13" s="191" t="s">
        <v>244</v>
      </c>
      <c r="I13" s="191" t="s">
        <v>244</v>
      </c>
      <c r="J13" s="191" t="s">
        <v>244</v>
      </c>
      <c r="K13" s="191" t="s">
        <v>244</v>
      </c>
      <c r="L13" s="191" t="s">
        <v>244</v>
      </c>
      <c r="M13" s="191" t="s">
        <v>244</v>
      </c>
      <c r="N13" s="191" t="s">
        <v>244</v>
      </c>
      <c r="O13" s="191" t="s">
        <v>244</v>
      </c>
      <c r="P13" s="191" t="s">
        <v>244</v>
      </c>
      <c r="Q13" s="191" t="s">
        <v>244</v>
      </c>
      <c r="R13" s="191" t="s">
        <v>244</v>
      </c>
      <c r="S13" s="191" t="s">
        <v>244</v>
      </c>
      <c r="T13" s="191" t="s">
        <v>244</v>
      </c>
      <c r="U13" s="191" t="s">
        <v>244</v>
      </c>
      <c r="V13" s="191" t="s">
        <v>244</v>
      </c>
      <c r="W13" s="191" t="s">
        <v>244</v>
      </c>
      <c r="X13" s="191" t="s">
        <v>244</v>
      </c>
      <c r="Y13" s="191" t="s">
        <v>244</v>
      </c>
      <c r="Z13" s="191" t="s">
        <v>244</v>
      </c>
      <c r="AA13" s="191" t="s">
        <v>244</v>
      </c>
      <c r="AB13" s="191" t="s">
        <v>244</v>
      </c>
      <c r="AC13" s="191" t="s">
        <v>244</v>
      </c>
      <c r="AD13" s="191" t="s">
        <v>244</v>
      </c>
    </row>
    <row r="14" spans="1:30" s="194" customFormat="1" ht="30">
      <c r="A14" s="389"/>
      <c r="B14" s="399"/>
      <c r="C14" s="398"/>
      <c r="D14" s="398"/>
      <c r="E14" s="190" t="s">
        <v>435</v>
      </c>
      <c r="F14" s="191" t="s">
        <v>244</v>
      </c>
      <c r="G14" s="191" t="s">
        <v>244</v>
      </c>
      <c r="H14" s="191" t="s">
        <v>244</v>
      </c>
      <c r="I14" s="191" t="s">
        <v>244</v>
      </c>
      <c r="J14" s="191" t="s">
        <v>244</v>
      </c>
      <c r="K14" s="191" t="s">
        <v>244</v>
      </c>
      <c r="L14" s="191" t="s">
        <v>244</v>
      </c>
      <c r="M14" s="191" t="s">
        <v>244</v>
      </c>
      <c r="N14" s="191" t="s">
        <v>244</v>
      </c>
      <c r="O14" s="191" t="s">
        <v>244</v>
      </c>
      <c r="P14" s="191" t="s">
        <v>244</v>
      </c>
      <c r="Q14" s="191" t="s">
        <v>244</v>
      </c>
      <c r="R14" s="191" t="s">
        <v>244</v>
      </c>
      <c r="S14" s="191" t="s">
        <v>244</v>
      </c>
      <c r="T14" s="191" t="s">
        <v>244</v>
      </c>
      <c r="U14" s="191" t="s">
        <v>244</v>
      </c>
      <c r="V14" s="191" t="s">
        <v>244</v>
      </c>
      <c r="W14" s="191" t="s">
        <v>244</v>
      </c>
      <c r="X14" s="191" t="s">
        <v>244</v>
      </c>
      <c r="Y14" s="191" t="s">
        <v>244</v>
      </c>
      <c r="Z14" s="191" t="s">
        <v>244</v>
      </c>
      <c r="AA14" s="191" t="s">
        <v>244</v>
      </c>
      <c r="AB14" s="191" t="s">
        <v>244</v>
      </c>
      <c r="AC14" s="191" t="s">
        <v>244</v>
      </c>
      <c r="AD14" s="191" t="s">
        <v>244</v>
      </c>
    </row>
    <row r="15" spans="1:30" s="194" customFormat="1">
      <c r="A15" s="389"/>
      <c r="B15" s="399"/>
      <c r="C15" s="398"/>
      <c r="D15" s="398" t="s">
        <v>436</v>
      </c>
      <c r="E15" s="398"/>
      <c r="F15" s="191" t="s">
        <v>244</v>
      </c>
      <c r="G15" s="191" t="s">
        <v>244</v>
      </c>
      <c r="H15" s="191" t="s">
        <v>244</v>
      </c>
      <c r="I15" s="191" t="s">
        <v>244</v>
      </c>
      <c r="J15" s="191" t="s">
        <v>244</v>
      </c>
      <c r="K15" s="191" t="s">
        <v>244</v>
      </c>
      <c r="L15" s="191" t="s">
        <v>244</v>
      </c>
      <c r="M15" s="191" t="s">
        <v>244</v>
      </c>
      <c r="N15" s="191" t="s">
        <v>244</v>
      </c>
      <c r="O15" s="191" t="s">
        <v>244</v>
      </c>
      <c r="P15" s="191" t="s">
        <v>244</v>
      </c>
      <c r="Q15" s="191" t="s">
        <v>244</v>
      </c>
      <c r="R15" s="191" t="s">
        <v>244</v>
      </c>
      <c r="S15" s="191" t="s">
        <v>244</v>
      </c>
      <c r="T15" s="191" t="s">
        <v>244</v>
      </c>
      <c r="U15" s="191" t="s">
        <v>244</v>
      </c>
      <c r="V15" s="191" t="s">
        <v>244</v>
      </c>
      <c r="W15" s="191" t="s">
        <v>244</v>
      </c>
      <c r="X15" s="191" t="s">
        <v>244</v>
      </c>
      <c r="Y15" s="191" t="s">
        <v>244</v>
      </c>
      <c r="Z15" s="191" t="s">
        <v>244</v>
      </c>
      <c r="AA15" s="191" t="s">
        <v>244</v>
      </c>
      <c r="AB15" s="191" t="s">
        <v>244</v>
      </c>
      <c r="AC15" s="191" t="s">
        <v>244</v>
      </c>
      <c r="AD15" s="191" t="s">
        <v>244</v>
      </c>
    </row>
    <row r="16" spans="1:30" s="194" customFormat="1" ht="33" customHeight="1">
      <c r="A16" s="389"/>
      <c r="B16" s="399"/>
      <c r="C16" s="398" t="s">
        <v>437</v>
      </c>
      <c r="D16" s="398" t="s">
        <v>438</v>
      </c>
      <c r="E16" s="398"/>
      <c r="F16" s="191" t="s">
        <v>244</v>
      </c>
      <c r="G16" s="191" t="s">
        <v>244</v>
      </c>
      <c r="H16" s="191" t="s">
        <v>244</v>
      </c>
      <c r="I16" s="191" t="s">
        <v>244</v>
      </c>
      <c r="J16" s="191" t="s">
        <v>244</v>
      </c>
      <c r="K16" s="191" t="s">
        <v>244</v>
      </c>
      <c r="L16" s="191" t="s">
        <v>244</v>
      </c>
      <c r="M16" s="191" t="s">
        <v>244</v>
      </c>
      <c r="N16" s="191" t="s">
        <v>244</v>
      </c>
      <c r="O16" s="191" t="s">
        <v>244</v>
      </c>
      <c r="P16" s="191" t="s">
        <v>244</v>
      </c>
      <c r="Q16" s="191" t="s">
        <v>244</v>
      </c>
      <c r="R16" s="191" t="s">
        <v>244</v>
      </c>
      <c r="S16" s="191" t="s">
        <v>244</v>
      </c>
      <c r="T16" s="191" t="s">
        <v>244</v>
      </c>
      <c r="U16" s="191" t="s">
        <v>244</v>
      </c>
      <c r="V16" s="191" t="s">
        <v>244</v>
      </c>
      <c r="W16" s="191" t="s">
        <v>244</v>
      </c>
      <c r="X16" s="191" t="s">
        <v>244</v>
      </c>
      <c r="Y16" s="191" t="s">
        <v>244</v>
      </c>
      <c r="Z16" s="191" t="s">
        <v>244</v>
      </c>
      <c r="AA16" s="191" t="s">
        <v>244</v>
      </c>
      <c r="AB16" s="191" t="s">
        <v>244</v>
      </c>
      <c r="AC16" s="191" t="s">
        <v>244</v>
      </c>
      <c r="AD16" s="191" t="s">
        <v>244</v>
      </c>
    </row>
    <row r="17" spans="1:30" s="194" customFormat="1" ht="31.5" customHeight="1">
      <c r="A17" s="389"/>
      <c r="B17" s="399"/>
      <c r="C17" s="398"/>
      <c r="D17" s="398" t="s">
        <v>439</v>
      </c>
      <c r="E17" s="398"/>
      <c r="F17" s="191" t="s">
        <v>244</v>
      </c>
      <c r="G17" s="191" t="s">
        <v>244</v>
      </c>
      <c r="H17" s="191" t="s">
        <v>244</v>
      </c>
      <c r="I17" s="191" t="s">
        <v>244</v>
      </c>
      <c r="J17" s="191" t="s">
        <v>244</v>
      </c>
      <c r="K17" s="191" t="s">
        <v>244</v>
      </c>
      <c r="L17" s="191" t="s">
        <v>244</v>
      </c>
      <c r="M17" s="191" t="s">
        <v>244</v>
      </c>
      <c r="N17" s="191" t="s">
        <v>244</v>
      </c>
      <c r="O17" s="191" t="s">
        <v>244</v>
      </c>
      <c r="P17" s="191" t="s">
        <v>244</v>
      </c>
      <c r="Q17" s="191" t="s">
        <v>244</v>
      </c>
      <c r="R17" s="191" t="s">
        <v>244</v>
      </c>
      <c r="S17" s="191" t="s">
        <v>244</v>
      </c>
      <c r="T17" s="191" t="s">
        <v>244</v>
      </c>
      <c r="U17" s="191" t="s">
        <v>244</v>
      </c>
      <c r="V17" s="191" t="s">
        <v>244</v>
      </c>
      <c r="W17" s="191" t="s">
        <v>244</v>
      </c>
      <c r="X17" s="191" t="s">
        <v>244</v>
      </c>
      <c r="Y17" s="191" t="s">
        <v>244</v>
      </c>
      <c r="Z17" s="191" t="s">
        <v>244</v>
      </c>
      <c r="AA17" s="191" t="s">
        <v>244</v>
      </c>
      <c r="AB17" s="191" t="s">
        <v>244</v>
      </c>
      <c r="AC17" s="191" t="s">
        <v>244</v>
      </c>
      <c r="AD17" s="191" t="s">
        <v>244</v>
      </c>
    </row>
    <row r="18" spans="1:30" s="194" customFormat="1" ht="45">
      <c r="A18" s="389"/>
      <c r="B18" s="399"/>
      <c r="C18" s="195" t="s">
        <v>440</v>
      </c>
      <c r="D18" s="400" t="s">
        <v>441</v>
      </c>
      <c r="E18" s="401"/>
      <c r="F18" s="191" t="s">
        <v>244</v>
      </c>
      <c r="G18" s="191" t="s">
        <v>244</v>
      </c>
      <c r="H18" s="191" t="s">
        <v>244</v>
      </c>
      <c r="I18" s="191" t="s">
        <v>244</v>
      </c>
      <c r="J18" s="191" t="s">
        <v>244</v>
      </c>
      <c r="K18" s="191" t="s">
        <v>244</v>
      </c>
      <c r="L18" s="191" t="s">
        <v>244</v>
      </c>
      <c r="M18" s="191" t="s">
        <v>244</v>
      </c>
      <c r="N18" s="191" t="s">
        <v>244</v>
      </c>
      <c r="O18" s="191" t="s">
        <v>244</v>
      </c>
      <c r="P18" s="191" t="s">
        <v>244</v>
      </c>
      <c r="Q18" s="191" t="s">
        <v>244</v>
      </c>
      <c r="R18" s="191" t="s">
        <v>244</v>
      </c>
      <c r="S18" s="191" t="s">
        <v>244</v>
      </c>
      <c r="T18" s="191" t="s">
        <v>244</v>
      </c>
      <c r="U18" s="191" t="s">
        <v>244</v>
      </c>
      <c r="V18" s="191" t="s">
        <v>244</v>
      </c>
      <c r="W18" s="191" t="s">
        <v>244</v>
      </c>
      <c r="X18" s="191" t="s">
        <v>244</v>
      </c>
      <c r="Y18" s="191" t="s">
        <v>244</v>
      </c>
      <c r="Z18" s="191" t="s">
        <v>244</v>
      </c>
      <c r="AA18" s="191" t="s">
        <v>244</v>
      </c>
      <c r="AB18" s="191" t="s">
        <v>244</v>
      </c>
      <c r="AC18" s="191" t="s">
        <v>244</v>
      </c>
      <c r="AD18" s="191" t="s">
        <v>244</v>
      </c>
    </row>
    <row r="19" spans="1:30" s="194" customFormat="1" ht="15" customHeight="1">
      <c r="A19" s="389"/>
      <c r="B19" s="399" t="s">
        <v>443</v>
      </c>
      <c r="C19" s="398" t="s">
        <v>432</v>
      </c>
      <c r="D19" s="398" t="s">
        <v>433</v>
      </c>
      <c r="E19" s="190" t="s">
        <v>426</v>
      </c>
      <c r="F19" s="191" t="s">
        <v>244</v>
      </c>
      <c r="G19" s="191" t="s">
        <v>244</v>
      </c>
      <c r="H19" s="191" t="s">
        <v>244</v>
      </c>
      <c r="I19" s="191" t="s">
        <v>244</v>
      </c>
      <c r="J19" s="191" t="s">
        <v>244</v>
      </c>
      <c r="K19" s="191" t="s">
        <v>244</v>
      </c>
      <c r="L19" s="191" t="s">
        <v>244</v>
      </c>
      <c r="M19" s="191" t="s">
        <v>244</v>
      </c>
      <c r="N19" s="191" t="s">
        <v>244</v>
      </c>
      <c r="O19" s="191" t="s">
        <v>244</v>
      </c>
      <c r="P19" s="191" t="s">
        <v>244</v>
      </c>
      <c r="Q19" s="191" t="s">
        <v>244</v>
      </c>
      <c r="R19" s="191" t="s">
        <v>244</v>
      </c>
      <c r="S19" s="191" t="s">
        <v>244</v>
      </c>
      <c r="T19" s="191" t="s">
        <v>244</v>
      </c>
      <c r="U19" s="191" t="s">
        <v>244</v>
      </c>
      <c r="V19" s="191" t="s">
        <v>244</v>
      </c>
      <c r="W19" s="191" t="s">
        <v>244</v>
      </c>
      <c r="X19" s="191" t="s">
        <v>244</v>
      </c>
      <c r="Y19" s="191" t="s">
        <v>244</v>
      </c>
      <c r="Z19" s="191" t="s">
        <v>244</v>
      </c>
      <c r="AA19" s="191" t="s">
        <v>244</v>
      </c>
      <c r="AB19" s="191" t="s">
        <v>244</v>
      </c>
      <c r="AC19" s="191" t="s">
        <v>244</v>
      </c>
      <c r="AD19" s="191" t="s">
        <v>244</v>
      </c>
    </row>
    <row r="20" spans="1:30" s="194" customFormat="1" ht="30">
      <c r="A20" s="389"/>
      <c r="B20" s="399"/>
      <c r="C20" s="398"/>
      <c r="D20" s="398"/>
      <c r="E20" s="190" t="s">
        <v>434</v>
      </c>
      <c r="F20" s="191" t="s">
        <v>244</v>
      </c>
      <c r="G20" s="191" t="s">
        <v>244</v>
      </c>
      <c r="H20" s="191" t="s">
        <v>244</v>
      </c>
      <c r="I20" s="191" t="s">
        <v>244</v>
      </c>
      <c r="J20" s="191" t="s">
        <v>244</v>
      </c>
      <c r="K20" s="191" t="s">
        <v>244</v>
      </c>
      <c r="L20" s="191" t="s">
        <v>244</v>
      </c>
      <c r="M20" s="191" t="s">
        <v>244</v>
      </c>
      <c r="N20" s="191" t="s">
        <v>244</v>
      </c>
      <c r="O20" s="191" t="s">
        <v>244</v>
      </c>
      <c r="P20" s="191" t="s">
        <v>244</v>
      </c>
      <c r="Q20" s="191" t="s">
        <v>244</v>
      </c>
      <c r="R20" s="191" t="s">
        <v>244</v>
      </c>
      <c r="S20" s="191" t="s">
        <v>244</v>
      </c>
      <c r="T20" s="191" t="s">
        <v>244</v>
      </c>
      <c r="U20" s="191" t="s">
        <v>244</v>
      </c>
      <c r="V20" s="191" t="s">
        <v>244</v>
      </c>
      <c r="W20" s="191" t="s">
        <v>244</v>
      </c>
      <c r="X20" s="191" t="s">
        <v>244</v>
      </c>
      <c r="Y20" s="191" t="s">
        <v>244</v>
      </c>
      <c r="Z20" s="191" t="s">
        <v>244</v>
      </c>
      <c r="AA20" s="191" t="s">
        <v>244</v>
      </c>
      <c r="AB20" s="191" t="s">
        <v>244</v>
      </c>
      <c r="AC20" s="191" t="s">
        <v>244</v>
      </c>
      <c r="AD20" s="191" t="s">
        <v>244</v>
      </c>
    </row>
    <row r="21" spans="1:30" s="194" customFormat="1" ht="30">
      <c r="A21" s="389"/>
      <c r="B21" s="399"/>
      <c r="C21" s="398"/>
      <c r="D21" s="398"/>
      <c r="E21" s="190" t="s">
        <v>435</v>
      </c>
      <c r="F21" s="191" t="s">
        <v>244</v>
      </c>
      <c r="G21" s="191" t="s">
        <v>244</v>
      </c>
      <c r="H21" s="191" t="s">
        <v>244</v>
      </c>
      <c r="I21" s="191" t="s">
        <v>244</v>
      </c>
      <c r="J21" s="191" t="s">
        <v>244</v>
      </c>
      <c r="K21" s="191" t="s">
        <v>244</v>
      </c>
      <c r="L21" s="191" t="s">
        <v>244</v>
      </c>
      <c r="M21" s="191" t="s">
        <v>244</v>
      </c>
      <c r="N21" s="191" t="s">
        <v>244</v>
      </c>
      <c r="O21" s="191" t="s">
        <v>244</v>
      </c>
      <c r="P21" s="191" t="s">
        <v>244</v>
      </c>
      <c r="Q21" s="191" t="s">
        <v>244</v>
      </c>
      <c r="R21" s="191" t="s">
        <v>244</v>
      </c>
      <c r="S21" s="191" t="s">
        <v>244</v>
      </c>
      <c r="T21" s="191" t="s">
        <v>244</v>
      </c>
      <c r="U21" s="191" t="s">
        <v>244</v>
      </c>
      <c r="V21" s="191" t="s">
        <v>244</v>
      </c>
      <c r="W21" s="191" t="s">
        <v>244</v>
      </c>
      <c r="X21" s="191" t="s">
        <v>244</v>
      </c>
      <c r="Y21" s="191" t="s">
        <v>244</v>
      </c>
      <c r="Z21" s="191" t="s">
        <v>244</v>
      </c>
      <c r="AA21" s="191" t="s">
        <v>244</v>
      </c>
      <c r="AB21" s="191" t="s">
        <v>244</v>
      </c>
      <c r="AC21" s="191" t="s">
        <v>244</v>
      </c>
      <c r="AD21" s="191" t="s">
        <v>244</v>
      </c>
    </row>
    <row r="22" spans="1:30" s="194" customFormat="1">
      <c r="A22" s="389"/>
      <c r="B22" s="399"/>
      <c r="C22" s="398"/>
      <c r="D22" s="398" t="s">
        <v>436</v>
      </c>
      <c r="E22" s="398"/>
      <c r="F22" s="191" t="s">
        <v>244</v>
      </c>
      <c r="G22" s="191" t="s">
        <v>244</v>
      </c>
      <c r="H22" s="191" t="s">
        <v>244</v>
      </c>
      <c r="I22" s="191" t="s">
        <v>244</v>
      </c>
      <c r="J22" s="191" t="s">
        <v>244</v>
      </c>
      <c r="K22" s="191" t="s">
        <v>244</v>
      </c>
      <c r="L22" s="191" t="s">
        <v>244</v>
      </c>
      <c r="M22" s="191" t="s">
        <v>244</v>
      </c>
      <c r="N22" s="191" t="s">
        <v>244</v>
      </c>
      <c r="O22" s="191" t="s">
        <v>244</v>
      </c>
      <c r="P22" s="191" t="s">
        <v>244</v>
      </c>
      <c r="Q22" s="191" t="s">
        <v>244</v>
      </c>
      <c r="R22" s="191" t="s">
        <v>244</v>
      </c>
      <c r="S22" s="191" t="s">
        <v>244</v>
      </c>
      <c r="T22" s="191" t="s">
        <v>244</v>
      </c>
      <c r="U22" s="191" t="s">
        <v>244</v>
      </c>
      <c r="V22" s="191" t="s">
        <v>244</v>
      </c>
      <c r="W22" s="191" t="s">
        <v>244</v>
      </c>
      <c r="X22" s="191" t="s">
        <v>244</v>
      </c>
      <c r="Y22" s="191" t="s">
        <v>244</v>
      </c>
      <c r="Z22" s="191" t="s">
        <v>244</v>
      </c>
      <c r="AA22" s="191" t="s">
        <v>244</v>
      </c>
      <c r="AB22" s="191" t="s">
        <v>244</v>
      </c>
      <c r="AC22" s="191" t="s">
        <v>244</v>
      </c>
      <c r="AD22" s="191" t="s">
        <v>244</v>
      </c>
    </row>
    <row r="23" spans="1:30" s="194" customFormat="1" ht="29.25" customHeight="1">
      <c r="A23" s="389"/>
      <c r="B23" s="399"/>
      <c r="C23" s="398" t="s">
        <v>437</v>
      </c>
      <c r="D23" s="398" t="s">
        <v>438</v>
      </c>
      <c r="E23" s="398"/>
      <c r="F23" s="191" t="s">
        <v>244</v>
      </c>
      <c r="G23" s="191" t="s">
        <v>244</v>
      </c>
      <c r="H23" s="191" t="s">
        <v>244</v>
      </c>
      <c r="I23" s="191" t="s">
        <v>244</v>
      </c>
      <c r="J23" s="191" t="s">
        <v>244</v>
      </c>
      <c r="K23" s="191" t="s">
        <v>244</v>
      </c>
      <c r="L23" s="191" t="s">
        <v>244</v>
      </c>
      <c r="M23" s="191" t="s">
        <v>244</v>
      </c>
      <c r="N23" s="191" t="s">
        <v>244</v>
      </c>
      <c r="O23" s="191" t="s">
        <v>244</v>
      </c>
      <c r="P23" s="191" t="s">
        <v>244</v>
      </c>
      <c r="Q23" s="191" t="s">
        <v>244</v>
      </c>
      <c r="R23" s="191" t="s">
        <v>244</v>
      </c>
      <c r="S23" s="191" t="s">
        <v>244</v>
      </c>
      <c r="T23" s="191" t="s">
        <v>244</v>
      </c>
      <c r="U23" s="191" t="s">
        <v>244</v>
      </c>
      <c r="V23" s="191" t="s">
        <v>244</v>
      </c>
      <c r="W23" s="191" t="s">
        <v>244</v>
      </c>
      <c r="X23" s="191" t="s">
        <v>244</v>
      </c>
      <c r="Y23" s="191" t="s">
        <v>244</v>
      </c>
      <c r="Z23" s="191" t="s">
        <v>244</v>
      </c>
      <c r="AA23" s="191" t="s">
        <v>244</v>
      </c>
      <c r="AB23" s="191" t="s">
        <v>244</v>
      </c>
      <c r="AC23" s="191" t="s">
        <v>244</v>
      </c>
      <c r="AD23" s="191" t="s">
        <v>244</v>
      </c>
    </row>
    <row r="24" spans="1:30" s="194" customFormat="1" ht="29.25" customHeight="1">
      <c r="A24" s="389"/>
      <c r="B24" s="399"/>
      <c r="C24" s="398"/>
      <c r="D24" s="398" t="s">
        <v>439</v>
      </c>
      <c r="E24" s="398"/>
      <c r="F24" s="191" t="s">
        <v>244</v>
      </c>
      <c r="G24" s="191" t="s">
        <v>244</v>
      </c>
      <c r="H24" s="191" t="s">
        <v>244</v>
      </c>
      <c r="I24" s="191" t="s">
        <v>244</v>
      </c>
      <c r="J24" s="191" t="s">
        <v>244</v>
      </c>
      <c r="K24" s="191" t="s">
        <v>244</v>
      </c>
      <c r="L24" s="191" t="s">
        <v>244</v>
      </c>
      <c r="M24" s="191" t="s">
        <v>244</v>
      </c>
      <c r="N24" s="191" t="s">
        <v>244</v>
      </c>
      <c r="O24" s="191" t="s">
        <v>244</v>
      </c>
      <c r="P24" s="191" t="s">
        <v>244</v>
      </c>
      <c r="Q24" s="191" t="s">
        <v>244</v>
      </c>
      <c r="R24" s="191" t="s">
        <v>244</v>
      </c>
      <c r="S24" s="191" t="s">
        <v>244</v>
      </c>
      <c r="T24" s="191" t="s">
        <v>244</v>
      </c>
      <c r="U24" s="191" t="s">
        <v>244</v>
      </c>
      <c r="V24" s="191" t="s">
        <v>244</v>
      </c>
      <c r="W24" s="191" t="s">
        <v>244</v>
      </c>
      <c r="X24" s="191" t="s">
        <v>244</v>
      </c>
      <c r="Y24" s="191" t="s">
        <v>244</v>
      </c>
      <c r="Z24" s="191" t="s">
        <v>244</v>
      </c>
      <c r="AA24" s="191" t="s">
        <v>244</v>
      </c>
      <c r="AB24" s="191" t="s">
        <v>244</v>
      </c>
      <c r="AC24" s="191" t="s">
        <v>244</v>
      </c>
      <c r="AD24" s="191" t="s">
        <v>244</v>
      </c>
    </row>
    <row r="25" spans="1:30" s="194" customFormat="1" ht="45" customHeight="1">
      <c r="A25" s="389"/>
      <c r="B25" s="399"/>
      <c r="C25" s="195" t="s">
        <v>440</v>
      </c>
      <c r="D25" s="398" t="s">
        <v>441</v>
      </c>
      <c r="E25" s="398"/>
      <c r="F25" s="191" t="s">
        <v>244</v>
      </c>
      <c r="G25" s="191" t="s">
        <v>244</v>
      </c>
      <c r="H25" s="191" t="s">
        <v>244</v>
      </c>
      <c r="I25" s="191" t="s">
        <v>244</v>
      </c>
      <c r="J25" s="191" t="s">
        <v>244</v>
      </c>
      <c r="K25" s="191" t="s">
        <v>244</v>
      </c>
      <c r="L25" s="191" t="s">
        <v>244</v>
      </c>
      <c r="M25" s="191" t="s">
        <v>244</v>
      </c>
      <c r="N25" s="191" t="s">
        <v>244</v>
      </c>
      <c r="O25" s="191" t="s">
        <v>244</v>
      </c>
      <c r="P25" s="191" t="s">
        <v>244</v>
      </c>
      <c r="Q25" s="191" t="s">
        <v>244</v>
      </c>
      <c r="R25" s="191" t="s">
        <v>244</v>
      </c>
      <c r="S25" s="191" t="s">
        <v>244</v>
      </c>
      <c r="T25" s="191" t="s">
        <v>244</v>
      </c>
      <c r="U25" s="191" t="s">
        <v>244</v>
      </c>
      <c r="V25" s="191" t="s">
        <v>244</v>
      </c>
      <c r="W25" s="191" t="s">
        <v>244</v>
      </c>
      <c r="X25" s="191" t="s">
        <v>244</v>
      </c>
      <c r="Y25" s="191" t="s">
        <v>244</v>
      </c>
      <c r="Z25" s="191" t="s">
        <v>244</v>
      </c>
      <c r="AA25" s="191" t="s">
        <v>244</v>
      </c>
      <c r="AB25" s="191" t="s">
        <v>244</v>
      </c>
      <c r="AC25" s="191" t="s">
        <v>244</v>
      </c>
      <c r="AD25" s="191" t="s">
        <v>244</v>
      </c>
    </row>
    <row r="26" spans="1:30" s="194" customFormat="1" ht="15" customHeight="1">
      <c r="A26" s="389"/>
      <c r="B26" s="399" t="s">
        <v>444</v>
      </c>
      <c r="C26" s="398" t="s">
        <v>432</v>
      </c>
      <c r="D26" s="398" t="s">
        <v>433</v>
      </c>
      <c r="E26" s="190" t="s">
        <v>426</v>
      </c>
      <c r="F26" s="191" t="s">
        <v>244</v>
      </c>
      <c r="G26" s="191" t="s">
        <v>244</v>
      </c>
      <c r="H26" s="191" t="s">
        <v>244</v>
      </c>
      <c r="I26" s="191" t="s">
        <v>244</v>
      </c>
      <c r="J26" s="191" t="s">
        <v>244</v>
      </c>
      <c r="K26" s="191" t="s">
        <v>244</v>
      </c>
      <c r="L26" s="191" t="s">
        <v>244</v>
      </c>
      <c r="M26" s="191" t="s">
        <v>244</v>
      </c>
      <c r="N26" s="191" t="s">
        <v>244</v>
      </c>
      <c r="O26" s="191" t="s">
        <v>244</v>
      </c>
      <c r="P26" s="191" t="s">
        <v>244</v>
      </c>
      <c r="Q26" s="191" t="s">
        <v>244</v>
      </c>
      <c r="R26" s="191" t="s">
        <v>244</v>
      </c>
      <c r="S26" s="191" t="s">
        <v>244</v>
      </c>
      <c r="T26" s="191" t="s">
        <v>244</v>
      </c>
      <c r="U26" s="191" t="s">
        <v>244</v>
      </c>
      <c r="V26" s="191" t="s">
        <v>244</v>
      </c>
      <c r="W26" s="191" t="s">
        <v>244</v>
      </c>
      <c r="X26" s="191" t="s">
        <v>244</v>
      </c>
      <c r="Y26" s="191" t="s">
        <v>244</v>
      </c>
      <c r="Z26" s="191" t="s">
        <v>244</v>
      </c>
      <c r="AA26" s="191" t="s">
        <v>244</v>
      </c>
      <c r="AB26" s="191" t="s">
        <v>244</v>
      </c>
      <c r="AC26" s="191" t="s">
        <v>244</v>
      </c>
      <c r="AD26" s="191" t="s">
        <v>244</v>
      </c>
    </row>
    <row r="27" spans="1:30" s="194" customFormat="1" ht="30">
      <c r="A27" s="389"/>
      <c r="B27" s="399"/>
      <c r="C27" s="398"/>
      <c r="D27" s="398"/>
      <c r="E27" s="190" t="s">
        <v>434</v>
      </c>
      <c r="F27" s="191" t="s">
        <v>244</v>
      </c>
      <c r="G27" s="191" t="s">
        <v>244</v>
      </c>
      <c r="H27" s="191" t="s">
        <v>244</v>
      </c>
      <c r="I27" s="191" t="s">
        <v>244</v>
      </c>
      <c r="J27" s="191" t="s">
        <v>244</v>
      </c>
      <c r="K27" s="191" t="s">
        <v>244</v>
      </c>
      <c r="L27" s="191" t="s">
        <v>244</v>
      </c>
      <c r="M27" s="191" t="s">
        <v>244</v>
      </c>
      <c r="N27" s="191" t="s">
        <v>244</v>
      </c>
      <c r="O27" s="191" t="s">
        <v>244</v>
      </c>
      <c r="P27" s="191" t="s">
        <v>244</v>
      </c>
      <c r="Q27" s="191" t="s">
        <v>244</v>
      </c>
      <c r="R27" s="191" t="s">
        <v>244</v>
      </c>
      <c r="S27" s="191" t="s">
        <v>244</v>
      </c>
      <c r="T27" s="191" t="s">
        <v>244</v>
      </c>
      <c r="U27" s="191" t="s">
        <v>244</v>
      </c>
      <c r="V27" s="191" t="s">
        <v>244</v>
      </c>
      <c r="W27" s="191" t="s">
        <v>244</v>
      </c>
      <c r="X27" s="191" t="s">
        <v>244</v>
      </c>
      <c r="Y27" s="191" t="s">
        <v>244</v>
      </c>
      <c r="Z27" s="191" t="s">
        <v>244</v>
      </c>
      <c r="AA27" s="191" t="s">
        <v>244</v>
      </c>
      <c r="AB27" s="191" t="s">
        <v>244</v>
      </c>
      <c r="AC27" s="191" t="s">
        <v>244</v>
      </c>
      <c r="AD27" s="191" t="s">
        <v>244</v>
      </c>
    </row>
    <row r="28" spans="1:30" s="194" customFormat="1" ht="30">
      <c r="A28" s="389"/>
      <c r="B28" s="399"/>
      <c r="C28" s="398"/>
      <c r="D28" s="398"/>
      <c r="E28" s="190" t="s">
        <v>435</v>
      </c>
      <c r="F28" s="191" t="s">
        <v>244</v>
      </c>
      <c r="G28" s="191" t="s">
        <v>244</v>
      </c>
      <c r="H28" s="191" t="s">
        <v>244</v>
      </c>
      <c r="I28" s="191" t="s">
        <v>244</v>
      </c>
      <c r="J28" s="191" t="s">
        <v>244</v>
      </c>
      <c r="K28" s="191" t="s">
        <v>244</v>
      </c>
      <c r="L28" s="191" t="s">
        <v>244</v>
      </c>
      <c r="M28" s="191" t="s">
        <v>244</v>
      </c>
      <c r="N28" s="191" t="s">
        <v>244</v>
      </c>
      <c r="O28" s="191" t="s">
        <v>244</v>
      </c>
      <c r="P28" s="191" t="s">
        <v>244</v>
      </c>
      <c r="Q28" s="191" t="s">
        <v>244</v>
      </c>
      <c r="R28" s="191" t="s">
        <v>244</v>
      </c>
      <c r="S28" s="191" t="s">
        <v>244</v>
      </c>
      <c r="T28" s="191" t="s">
        <v>244</v>
      </c>
      <c r="U28" s="191" t="s">
        <v>244</v>
      </c>
      <c r="V28" s="191" t="s">
        <v>244</v>
      </c>
      <c r="W28" s="191" t="s">
        <v>244</v>
      </c>
      <c r="X28" s="191" t="s">
        <v>244</v>
      </c>
      <c r="Y28" s="191" t="s">
        <v>244</v>
      </c>
      <c r="Z28" s="191" t="s">
        <v>244</v>
      </c>
      <c r="AA28" s="191" t="s">
        <v>244</v>
      </c>
      <c r="AB28" s="191" t="s">
        <v>244</v>
      </c>
      <c r="AC28" s="191" t="s">
        <v>244</v>
      </c>
      <c r="AD28" s="191" t="s">
        <v>244</v>
      </c>
    </row>
    <row r="29" spans="1:30" s="194" customFormat="1">
      <c r="A29" s="389"/>
      <c r="B29" s="399"/>
      <c r="C29" s="398"/>
      <c r="D29" s="398" t="s">
        <v>436</v>
      </c>
      <c r="E29" s="398"/>
      <c r="F29" s="191" t="s">
        <v>244</v>
      </c>
      <c r="G29" s="191" t="s">
        <v>244</v>
      </c>
      <c r="H29" s="191" t="s">
        <v>244</v>
      </c>
      <c r="I29" s="191" t="s">
        <v>244</v>
      </c>
      <c r="J29" s="191" t="s">
        <v>244</v>
      </c>
      <c r="K29" s="191" t="s">
        <v>244</v>
      </c>
      <c r="L29" s="191" t="s">
        <v>244</v>
      </c>
      <c r="M29" s="191" t="s">
        <v>244</v>
      </c>
      <c r="N29" s="191" t="s">
        <v>244</v>
      </c>
      <c r="O29" s="191" t="s">
        <v>244</v>
      </c>
      <c r="P29" s="191" t="s">
        <v>244</v>
      </c>
      <c r="Q29" s="191" t="s">
        <v>244</v>
      </c>
      <c r="R29" s="191" t="s">
        <v>244</v>
      </c>
      <c r="S29" s="191" t="s">
        <v>244</v>
      </c>
      <c r="T29" s="191" t="s">
        <v>244</v>
      </c>
      <c r="U29" s="191" t="s">
        <v>244</v>
      </c>
      <c r="V29" s="191" t="s">
        <v>244</v>
      </c>
      <c r="W29" s="191" t="s">
        <v>244</v>
      </c>
      <c r="X29" s="191" t="s">
        <v>244</v>
      </c>
      <c r="Y29" s="191" t="s">
        <v>244</v>
      </c>
      <c r="Z29" s="191" t="s">
        <v>244</v>
      </c>
      <c r="AA29" s="191" t="s">
        <v>244</v>
      </c>
      <c r="AB29" s="191" t="s">
        <v>244</v>
      </c>
      <c r="AC29" s="191" t="s">
        <v>244</v>
      </c>
      <c r="AD29" s="191" t="s">
        <v>244</v>
      </c>
    </row>
    <row r="30" spans="1:30" s="194" customFormat="1" ht="29.25" customHeight="1">
      <c r="A30" s="389"/>
      <c r="B30" s="399"/>
      <c r="C30" s="398" t="s">
        <v>437</v>
      </c>
      <c r="D30" s="398" t="s">
        <v>438</v>
      </c>
      <c r="E30" s="398"/>
      <c r="F30" s="191" t="s">
        <v>244</v>
      </c>
      <c r="G30" s="191" t="s">
        <v>244</v>
      </c>
      <c r="H30" s="191" t="s">
        <v>244</v>
      </c>
      <c r="I30" s="191" t="s">
        <v>244</v>
      </c>
      <c r="J30" s="191" t="s">
        <v>244</v>
      </c>
      <c r="K30" s="191" t="s">
        <v>244</v>
      </c>
      <c r="L30" s="191" t="s">
        <v>244</v>
      </c>
      <c r="M30" s="191" t="s">
        <v>244</v>
      </c>
      <c r="N30" s="191" t="s">
        <v>244</v>
      </c>
      <c r="O30" s="191" t="s">
        <v>244</v>
      </c>
      <c r="P30" s="191" t="s">
        <v>244</v>
      </c>
      <c r="Q30" s="191" t="s">
        <v>244</v>
      </c>
      <c r="R30" s="191" t="s">
        <v>244</v>
      </c>
      <c r="S30" s="191" t="s">
        <v>244</v>
      </c>
      <c r="T30" s="191" t="s">
        <v>244</v>
      </c>
      <c r="U30" s="191" t="s">
        <v>244</v>
      </c>
      <c r="V30" s="191" t="s">
        <v>244</v>
      </c>
      <c r="W30" s="191" t="s">
        <v>244</v>
      </c>
      <c r="X30" s="191" t="s">
        <v>244</v>
      </c>
      <c r="Y30" s="191" t="s">
        <v>244</v>
      </c>
      <c r="Z30" s="191" t="s">
        <v>244</v>
      </c>
      <c r="AA30" s="191" t="s">
        <v>244</v>
      </c>
      <c r="AB30" s="191" t="s">
        <v>244</v>
      </c>
      <c r="AC30" s="191" t="s">
        <v>244</v>
      </c>
      <c r="AD30" s="191" t="s">
        <v>244</v>
      </c>
    </row>
    <row r="31" spans="1:30" s="194" customFormat="1" ht="29.25" customHeight="1">
      <c r="A31" s="389"/>
      <c r="B31" s="399"/>
      <c r="C31" s="398"/>
      <c r="D31" s="398" t="s">
        <v>439</v>
      </c>
      <c r="E31" s="398"/>
      <c r="F31" s="191" t="s">
        <v>244</v>
      </c>
      <c r="G31" s="191" t="s">
        <v>244</v>
      </c>
      <c r="H31" s="191" t="s">
        <v>244</v>
      </c>
      <c r="I31" s="191" t="s">
        <v>244</v>
      </c>
      <c r="J31" s="191" t="s">
        <v>244</v>
      </c>
      <c r="K31" s="191" t="s">
        <v>244</v>
      </c>
      <c r="L31" s="191" t="s">
        <v>244</v>
      </c>
      <c r="M31" s="191" t="s">
        <v>244</v>
      </c>
      <c r="N31" s="191" t="s">
        <v>244</v>
      </c>
      <c r="O31" s="191" t="s">
        <v>244</v>
      </c>
      <c r="P31" s="191" t="s">
        <v>244</v>
      </c>
      <c r="Q31" s="191" t="s">
        <v>244</v>
      </c>
      <c r="R31" s="191" t="s">
        <v>244</v>
      </c>
      <c r="S31" s="191" t="s">
        <v>244</v>
      </c>
      <c r="T31" s="191" t="s">
        <v>244</v>
      </c>
      <c r="U31" s="191" t="s">
        <v>244</v>
      </c>
      <c r="V31" s="191" t="s">
        <v>244</v>
      </c>
      <c r="W31" s="191" t="s">
        <v>244</v>
      </c>
      <c r="X31" s="191" t="s">
        <v>244</v>
      </c>
      <c r="Y31" s="191" t="s">
        <v>244</v>
      </c>
      <c r="Z31" s="191" t="s">
        <v>244</v>
      </c>
      <c r="AA31" s="191" t="s">
        <v>244</v>
      </c>
      <c r="AB31" s="191" t="s">
        <v>244</v>
      </c>
      <c r="AC31" s="191" t="s">
        <v>244</v>
      </c>
      <c r="AD31" s="191" t="s">
        <v>244</v>
      </c>
    </row>
    <row r="32" spans="1:30" s="194" customFormat="1" ht="45" customHeight="1">
      <c r="A32" s="389"/>
      <c r="B32" s="399"/>
      <c r="C32" s="195" t="s">
        <v>440</v>
      </c>
      <c r="D32" s="398" t="s">
        <v>441</v>
      </c>
      <c r="E32" s="398"/>
      <c r="F32" s="191" t="s">
        <v>244</v>
      </c>
      <c r="G32" s="191" t="s">
        <v>244</v>
      </c>
      <c r="H32" s="191" t="s">
        <v>244</v>
      </c>
      <c r="I32" s="191" t="s">
        <v>244</v>
      </c>
      <c r="J32" s="191" t="s">
        <v>244</v>
      </c>
      <c r="K32" s="191" t="s">
        <v>244</v>
      </c>
      <c r="L32" s="191" t="s">
        <v>244</v>
      </c>
      <c r="M32" s="191" t="s">
        <v>244</v>
      </c>
      <c r="N32" s="191" t="s">
        <v>244</v>
      </c>
      <c r="O32" s="191" t="s">
        <v>244</v>
      </c>
      <c r="P32" s="191" t="s">
        <v>244</v>
      </c>
      <c r="Q32" s="191" t="s">
        <v>244</v>
      </c>
      <c r="R32" s="191" t="s">
        <v>244</v>
      </c>
      <c r="S32" s="191" t="s">
        <v>244</v>
      </c>
      <c r="T32" s="191" t="s">
        <v>244</v>
      </c>
      <c r="U32" s="191" t="s">
        <v>244</v>
      </c>
      <c r="V32" s="191" t="s">
        <v>244</v>
      </c>
      <c r="W32" s="191" t="s">
        <v>244</v>
      </c>
      <c r="X32" s="191" t="s">
        <v>244</v>
      </c>
      <c r="Y32" s="191" t="s">
        <v>244</v>
      </c>
      <c r="Z32" s="191" t="s">
        <v>244</v>
      </c>
      <c r="AA32" s="191" t="s">
        <v>244</v>
      </c>
      <c r="AB32" s="191" t="s">
        <v>244</v>
      </c>
      <c r="AC32" s="191" t="s">
        <v>244</v>
      </c>
      <c r="AD32" s="191" t="s">
        <v>244</v>
      </c>
    </row>
    <row r="33" spans="1:30" s="194" customFormat="1" ht="15" customHeight="1">
      <c r="A33" s="389"/>
      <c r="B33" s="399" t="s">
        <v>445</v>
      </c>
      <c r="C33" s="398" t="s">
        <v>432</v>
      </c>
      <c r="D33" s="398" t="s">
        <v>433</v>
      </c>
      <c r="E33" s="190" t="s">
        <v>426</v>
      </c>
      <c r="F33" s="191" t="s">
        <v>244</v>
      </c>
      <c r="G33" s="191" t="s">
        <v>244</v>
      </c>
      <c r="H33" s="191" t="s">
        <v>244</v>
      </c>
      <c r="I33" s="191" t="s">
        <v>244</v>
      </c>
      <c r="J33" s="191" t="s">
        <v>244</v>
      </c>
      <c r="K33" s="191" t="s">
        <v>244</v>
      </c>
      <c r="L33" s="191" t="s">
        <v>244</v>
      </c>
      <c r="M33" s="191" t="s">
        <v>244</v>
      </c>
      <c r="N33" s="191" t="s">
        <v>244</v>
      </c>
      <c r="O33" s="191" t="s">
        <v>244</v>
      </c>
      <c r="P33" s="191" t="s">
        <v>244</v>
      </c>
      <c r="Q33" s="191" t="s">
        <v>244</v>
      </c>
      <c r="R33" s="191" t="s">
        <v>244</v>
      </c>
      <c r="S33" s="191" t="s">
        <v>244</v>
      </c>
      <c r="T33" s="191" t="s">
        <v>244</v>
      </c>
      <c r="U33" s="191" t="s">
        <v>244</v>
      </c>
      <c r="V33" s="191" t="s">
        <v>244</v>
      </c>
      <c r="W33" s="191" t="s">
        <v>244</v>
      </c>
      <c r="X33" s="191" t="s">
        <v>244</v>
      </c>
      <c r="Y33" s="191" t="s">
        <v>244</v>
      </c>
      <c r="Z33" s="191" t="s">
        <v>244</v>
      </c>
      <c r="AA33" s="191" t="s">
        <v>244</v>
      </c>
      <c r="AB33" s="191" t="s">
        <v>244</v>
      </c>
      <c r="AC33" s="191" t="s">
        <v>244</v>
      </c>
      <c r="AD33" s="191" t="s">
        <v>244</v>
      </c>
    </row>
    <row r="34" spans="1:30" s="194" customFormat="1" ht="30">
      <c r="A34" s="389"/>
      <c r="B34" s="399"/>
      <c r="C34" s="398"/>
      <c r="D34" s="398"/>
      <c r="E34" s="190" t="s">
        <v>434</v>
      </c>
      <c r="F34" s="191" t="s">
        <v>244</v>
      </c>
      <c r="G34" s="191" t="s">
        <v>244</v>
      </c>
      <c r="H34" s="191" t="s">
        <v>244</v>
      </c>
      <c r="I34" s="191" t="s">
        <v>244</v>
      </c>
      <c r="J34" s="191" t="s">
        <v>244</v>
      </c>
      <c r="K34" s="191" t="s">
        <v>244</v>
      </c>
      <c r="L34" s="191" t="s">
        <v>244</v>
      </c>
      <c r="M34" s="191" t="s">
        <v>244</v>
      </c>
      <c r="N34" s="191" t="s">
        <v>244</v>
      </c>
      <c r="O34" s="191" t="s">
        <v>244</v>
      </c>
      <c r="P34" s="191" t="s">
        <v>244</v>
      </c>
      <c r="Q34" s="191" t="s">
        <v>244</v>
      </c>
      <c r="R34" s="191" t="s">
        <v>244</v>
      </c>
      <c r="S34" s="191" t="s">
        <v>244</v>
      </c>
      <c r="T34" s="191" t="s">
        <v>244</v>
      </c>
      <c r="U34" s="191" t="s">
        <v>244</v>
      </c>
      <c r="V34" s="191" t="s">
        <v>244</v>
      </c>
      <c r="W34" s="191" t="s">
        <v>244</v>
      </c>
      <c r="X34" s="191" t="s">
        <v>244</v>
      </c>
      <c r="Y34" s="191" t="s">
        <v>244</v>
      </c>
      <c r="Z34" s="191" t="s">
        <v>244</v>
      </c>
      <c r="AA34" s="191" t="s">
        <v>244</v>
      </c>
      <c r="AB34" s="191" t="s">
        <v>244</v>
      </c>
      <c r="AC34" s="191" t="s">
        <v>244</v>
      </c>
      <c r="AD34" s="191" t="s">
        <v>244</v>
      </c>
    </row>
    <row r="35" spans="1:30" s="194" customFormat="1" ht="30">
      <c r="A35" s="389"/>
      <c r="B35" s="399"/>
      <c r="C35" s="398"/>
      <c r="D35" s="398"/>
      <c r="E35" s="190" t="s">
        <v>435</v>
      </c>
      <c r="F35" s="191" t="s">
        <v>244</v>
      </c>
      <c r="G35" s="191" t="s">
        <v>244</v>
      </c>
      <c r="H35" s="191" t="s">
        <v>244</v>
      </c>
      <c r="I35" s="191" t="s">
        <v>244</v>
      </c>
      <c r="J35" s="191" t="s">
        <v>244</v>
      </c>
      <c r="K35" s="191" t="s">
        <v>244</v>
      </c>
      <c r="L35" s="191" t="s">
        <v>244</v>
      </c>
      <c r="M35" s="191" t="s">
        <v>244</v>
      </c>
      <c r="N35" s="191" t="s">
        <v>244</v>
      </c>
      <c r="O35" s="191" t="s">
        <v>244</v>
      </c>
      <c r="P35" s="191" t="s">
        <v>244</v>
      </c>
      <c r="Q35" s="191" t="s">
        <v>244</v>
      </c>
      <c r="R35" s="191" t="s">
        <v>244</v>
      </c>
      <c r="S35" s="191" t="s">
        <v>244</v>
      </c>
      <c r="T35" s="191" t="s">
        <v>244</v>
      </c>
      <c r="U35" s="191" t="s">
        <v>244</v>
      </c>
      <c r="V35" s="191" t="s">
        <v>244</v>
      </c>
      <c r="W35" s="191" t="s">
        <v>244</v>
      </c>
      <c r="X35" s="191" t="s">
        <v>244</v>
      </c>
      <c r="Y35" s="191" t="s">
        <v>244</v>
      </c>
      <c r="Z35" s="191" t="s">
        <v>244</v>
      </c>
      <c r="AA35" s="191" t="s">
        <v>244</v>
      </c>
      <c r="AB35" s="191" t="s">
        <v>244</v>
      </c>
      <c r="AC35" s="191" t="s">
        <v>244</v>
      </c>
      <c r="AD35" s="191" t="s">
        <v>244</v>
      </c>
    </row>
    <row r="36" spans="1:30" s="194" customFormat="1">
      <c r="A36" s="389"/>
      <c r="B36" s="399"/>
      <c r="C36" s="398"/>
      <c r="D36" s="398" t="s">
        <v>436</v>
      </c>
      <c r="E36" s="398"/>
      <c r="F36" s="191" t="s">
        <v>244</v>
      </c>
      <c r="G36" s="191" t="s">
        <v>244</v>
      </c>
      <c r="H36" s="191" t="s">
        <v>244</v>
      </c>
      <c r="I36" s="191" t="s">
        <v>244</v>
      </c>
      <c r="J36" s="191" t="s">
        <v>244</v>
      </c>
      <c r="K36" s="191" t="s">
        <v>244</v>
      </c>
      <c r="L36" s="191" t="s">
        <v>244</v>
      </c>
      <c r="M36" s="191" t="s">
        <v>244</v>
      </c>
      <c r="N36" s="191" t="s">
        <v>244</v>
      </c>
      <c r="O36" s="191" t="s">
        <v>244</v>
      </c>
      <c r="P36" s="191" t="s">
        <v>244</v>
      </c>
      <c r="Q36" s="191" t="s">
        <v>244</v>
      </c>
      <c r="R36" s="191" t="s">
        <v>244</v>
      </c>
      <c r="S36" s="191" t="s">
        <v>244</v>
      </c>
      <c r="T36" s="191" t="s">
        <v>244</v>
      </c>
      <c r="U36" s="191" t="s">
        <v>244</v>
      </c>
      <c r="V36" s="191" t="s">
        <v>244</v>
      </c>
      <c r="W36" s="191" t="s">
        <v>244</v>
      </c>
      <c r="X36" s="191" t="s">
        <v>244</v>
      </c>
      <c r="Y36" s="191" t="s">
        <v>244</v>
      </c>
      <c r="Z36" s="191" t="s">
        <v>244</v>
      </c>
      <c r="AA36" s="191" t="s">
        <v>244</v>
      </c>
      <c r="AB36" s="191" t="s">
        <v>244</v>
      </c>
      <c r="AC36" s="191" t="s">
        <v>244</v>
      </c>
      <c r="AD36" s="191" t="s">
        <v>244</v>
      </c>
    </row>
    <row r="37" spans="1:30" s="194" customFormat="1" ht="30.75" customHeight="1">
      <c r="A37" s="389"/>
      <c r="B37" s="399"/>
      <c r="C37" s="398" t="s">
        <v>437</v>
      </c>
      <c r="D37" s="398" t="s">
        <v>438</v>
      </c>
      <c r="E37" s="398"/>
      <c r="F37" s="191" t="s">
        <v>244</v>
      </c>
      <c r="G37" s="191" t="s">
        <v>244</v>
      </c>
      <c r="H37" s="191" t="s">
        <v>244</v>
      </c>
      <c r="I37" s="191" t="s">
        <v>244</v>
      </c>
      <c r="J37" s="191" t="s">
        <v>244</v>
      </c>
      <c r="K37" s="191" t="s">
        <v>244</v>
      </c>
      <c r="L37" s="191" t="s">
        <v>244</v>
      </c>
      <c r="M37" s="191" t="s">
        <v>244</v>
      </c>
      <c r="N37" s="191" t="s">
        <v>244</v>
      </c>
      <c r="O37" s="191" t="s">
        <v>244</v>
      </c>
      <c r="P37" s="191" t="s">
        <v>244</v>
      </c>
      <c r="Q37" s="191" t="s">
        <v>244</v>
      </c>
      <c r="R37" s="191" t="s">
        <v>244</v>
      </c>
      <c r="S37" s="191" t="s">
        <v>244</v>
      </c>
      <c r="T37" s="191" t="s">
        <v>244</v>
      </c>
      <c r="U37" s="191" t="s">
        <v>244</v>
      </c>
      <c r="V37" s="191" t="s">
        <v>244</v>
      </c>
      <c r="W37" s="191" t="s">
        <v>244</v>
      </c>
      <c r="X37" s="191" t="s">
        <v>244</v>
      </c>
      <c r="Y37" s="191" t="s">
        <v>244</v>
      </c>
      <c r="Z37" s="191" t="s">
        <v>244</v>
      </c>
      <c r="AA37" s="191" t="s">
        <v>244</v>
      </c>
      <c r="AB37" s="191" t="s">
        <v>244</v>
      </c>
      <c r="AC37" s="191" t="s">
        <v>244</v>
      </c>
      <c r="AD37" s="191" t="s">
        <v>244</v>
      </c>
    </row>
    <row r="38" spans="1:30" s="194" customFormat="1" ht="30.75" customHeight="1">
      <c r="A38" s="389"/>
      <c r="B38" s="399"/>
      <c r="C38" s="398"/>
      <c r="D38" s="398" t="s">
        <v>439</v>
      </c>
      <c r="E38" s="398"/>
      <c r="F38" s="191" t="s">
        <v>244</v>
      </c>
      <c r="G38" s="191" t="s">
        <v>244</v>
      </c>
      <c r="H38" s="191" t="s">
        <v>244</v>
      </c>
      <c r="I38" s="191" t="s">
        <v>244</v>
      </c>
      <c r="J38" s="191" t="s">
        <v>244</v>
      </c>
      <c r="K38" s="191" t="s">
        <v>244</v>
      </c>
      <c r="L38" s="191" t="s">
        <v>244</v>
      </c>
      <c r="M38" s="191" t="s">
        <v>244</v>
      </c>
      <c r="N38" s="191" t="s">
        <v>244</v>
      </c>
      <c r="O38" s="191" t="s">
        <v>244</v>
      </c>
      <c r="P38" s="191" t="s">
        <v>244</v>
      </c>
      <c r="Q38" s="191" t="s">
        <v>244</v>
      </c>
      <c r="R38" s="191" t="s">
        <v>244</v>
      </c>
      <c r="S38" s="191" t="s">
        <v>244</v>
      </c>
      <c r="T38" s="191" t="s">
        <v>244</v>
      </c>
      <c r="U38" s="191" t="s">
        <v>244</v>
      </c>
      <c r="V38" s="191" t="s">
        <v>244</v>
      </c>
      <c r="W38" s="191" t="s">
        <v>244</v>
      </c>
      <c r="X38" s="191" t="s">
        <v>244</v>
      </c>
      <c r="Y38" s="191" t="s">
        <v>244</v>
      </c>
      <c r="Z38" s="191" t="s">
        <v>244</v>
      </c>
      <c r="AA38" s="191" t="s">
        <v>244</v>
      </c>
      <c r="AB38" s="191" t="s">
        <v>244</v>
      </c>
      <c r="AC38" s="191" t="s">
        <v>244</v>
      </c>
      <c r="AD38" s="191" t="s">
        <v>244</v>
      </c>
    </row>
    <row r="39" spans="1:30" s="194" customFormat="1" ht="45" customHeight="1">
      <c r="A39" s="389"/>
      <c r="B39" s="399"/>
      <c r="C39" s="195" t="s">
        <v>440</v>
      </c>
      <c r="D39" s="398" t="s">
        <v>441</v>
      </c>
      <c r="E39" s="398"/>
      <c r="F39" s="191" t="s">
        <v>244</v>
      </c>
      <c r="G39" s="191" t="s">
        <v>244</v>
      </c>
      <c r="H39" s="191" t="s">
        <v>244</v>
      </c>
      <c r="I39" s="191" t="s">
        <v>244</v>
      </c>
      <c r="J39" s="191" t="s">
        <v>244</v>
      </c>
      <c r="K39" s="191" t="s">
        <v>244</v>
      </c>
      <c r="L39" s="191" t="s">
        <v>244</v>
      </c>
      <c r="M39" s="191" t="s">
        <v>244</v>
      </c>
      <c r="N39" s="191" t="s">
        <v>244</v>
      </c>
      <c r="O39" s="191" t="s">
        <v>244</v>
      </c>
      <c r="P39" s="191" t="s">
        <v>244</v>
      </c>
      <c r="Q39" s="191" t="s">
        <v>244</v>
      </c>
      <c r="R39" s="191" t="s">
        <v>244</v>
      </c>
      <c r="S39" s="191" t="s">
        <v>244</v>
      </c>
      <c r="T39" s="191" t="s">
        <v>244</v>
      </c>
      <c r="U39" s="191" t="s">
        <v>244</v>
      </c>
      <c r="V39" s="191" t="s">
        <v>244</v>
      </c>
      <c r="W39" s="191" t="s">
        <v>244</v>
      </c>
      <c r="X39" s="191" t="s">
        <v>244</v>
      </c>
      <c r="Y39" s="191" t="s">
        <v>244</v>
      </c>
      <c r="Z39" s="191" t="s">
        <v>244</v>
      </c>
      <c r="AA39" s="191" t="s">
        <v>244</v>
      </c>
      <c r="AB39" s="191" t="s">
        <v>244</v>
      </c>
      <c r="AC39" s="191" t="s">
        <v>244</v>
      </c>
      <c r="AD39" s="191" t="s">
        <v>244</v>
      </c>
    </row>
    <row r="40" spans="1:30" s="194" customFormat="1" ht="15" customHeight="1">
      <c r="A40" s="389"/>
      <c r="B40" s="399" t="s">
        <v>426</v>
      </c>
      <c r="C40" s="398" t="s">
        <v>432</v>
      </c>
      <c r="D40" s="398" t="s">
        <v>433</v>
      </c>
      <c r="E40" s="190" t="s">
        <v>426</v>
      </c>
      <c r="F40" s="191" t="s">
        <v>244</v>
      </c>
      <c r="G40" s="191" t="s">
        <v>244</v>
      </c>
      <c r="H40" s="191" t="s">
        <v>244</v>
      </c>
      <c r="I40" s="191" t="s">
        <v>244</v>
      </c>
      <c r="J40" s="191" t="s">
        <v>244</v>
      </c>
      <c r="K40" s="191" t="s">
        <v>244</v>
      </c>
      <c r="L40" s="191" t="s">
        <v>244</v>
      </c>
      <c r="M40" s="191" t="s">
        <v>244</v>
      </c>
      <c r="N40" s="191" t="s">
        <v>244</v>
      </c>
      <c r="O40" s="191" t="s">
        <v>244</v>
      </c>
      <c r="P40" s="191" t="s">
        <v>244</v>
      </c>
      <c r="Q40" s="191" t="s">
        <v>244</v>
      </c>
      <c r="R40" s="191" t="s">
        <v>244</v>
      </c>
      <c r="S40" s="191" t="s">
        <v>244</v>
      </c>
      <c r="T40" s="191" t="s">
        <v>244</v>
      </c>
      <c r="U40" s="191" t="s">
        <v>244</v>
      </c>
      <c r="V40" s="191" t="s">
        <v>244</v>
      </c>
      <c r="W40" s="191" t="s">
        <v>244</v>
      </c>
      <c r="X40" s="191" t="s">
        <v>244</v>
      </c>
      <c r="Y40" s="191" t="s">
        <v>244</v>
      </c>
      <c r="Z40" s="191" t="s">
        <v>244</v>
      </c>
      <c r="AA40" s="191" t="s">
        <v>244</v>
      </c>
      <c r="AB40" s="191" t="s">
        <v>244</v>
      </c>
      <c r="AC40" s="191" t="s">
        <v>244</v>
      </c>
      <c r="AD40" s="191" t="s">
        <v>244</v>
      </c>
    </row>
    <row r="41" spans="1:30" s="194" customFormat="1" ht="30">
      <c r="A41" s="389"/>
      <c r="B41" s="399"/>
      <c r="C41" s="398"/>
      <c r="D41" s="398"/>
      <c r="E41" s="190" t="s">
        <v>434</v>
      </c>
      <c r="F41" s="191" t="s">
        <v>244</v>
      </c>
      <c r="G41" s="191" t="s">
        <v>244</v>
      </c>
      <c r="H41" s="191" t="s">
        <v>244</v>
      </c>
      <c r="I41" s="191" t="s">
        <v>244</v>
      </c>
      <c r="J41" s="191" t="s">
        <v>244</v>
      </c>
      <c r="K41" s="191" t="s">
        <v>244</v>
      </c>
      <c r="L41" s="191" t="s">
        <v>244</v>
      </c>
      <c r="M41" s="191" t="s">
        <v>244</v>
      </c>
      <c r="N41" s="191" t="s">
        <v>244</v>
      </c>
      <c r="O41" s="191" t="s">
        <v>244</v>
      </c>
      <c r="P41" s="191" t="s">
        <v>244</v>
      </c>
      <c r="Q41" s="191" t="s">
        <v>244</v>
      </c>
      <c r="R41" s="191" t="s">
        <v>244</v>
      </c>
      <c r="S41" s="191" t="s">
        <v>244</v>
      </c>
      <c r="T41" s="191" t="s">
        <v>244</v>
      </c>
      <c r="U41" s="191" t="s">
        <v>244</v>
      </c>
      <c r="V41" s="191" t="s">
        <v>244</v>
      </c>
      <c r="W41" s="191" t="s">
        <v>244</v>
      </c>
      <c r="X41" s="191" t="s">
        <v>244</v>
      </c>
      <c r="Y41" s="191" t="s">
        <v>244</v>
      </c>
      <c r="Z41" s="191" t="s">
        <v>244</v>
      </c>
      <c r="AA41" s="191" t="s">
        <v>244</v>
      </c>
      <c r="AB41" s="191" t="s">
        <v>244</v>
      </c>
      <c r="AC41" s="191" t="s">
        <v>244</v>
      </c>
      <c r="AD41" s="191" t="s">
        <v>244</v>
      </c>
    </row>
    <row r="42" spans="1:30" s="194" customFormat="1" ht="30">
      <c r="A42" s="389"/>
      <c r="B42" s="399"/>
      <c r="C42" s="398"/>
      <c r="D42" s="398"/>
      <c r="E42" s="190" t="s">
        <v>435</v>
      </c>
      <c r="F42" s="191" t="s">
        <v>244</v>
      </c>
      <c r="G42" s="191" t="s">
        <v>244</v>
      </c>
      <c r="H42" s="191" t="s">
        <v>244</v>
      </c>
      <c r="I42" s="191" t="s">
        <v>244</v>
      </c>
      <c r="J42" s="191" t="s">
        <v>244</v>
      </c>
      <c r="K42" s="191" t="s">
        <v>244</v>
      </c>
      <c r="L42" s="191" t="s">
        <v>244</v>
      </c>
      <c r="M42" s="191" t="s">
        <v>244</v>
      </c>
      <c r="N42" s="191" t="s">
        <v>244</v>
      </c>
      <c r="O42" s="191" t="s">
        <v>244</v>
      </c>
      <c r="P42" s="191" t="s">
        <v>244</v>
      </c>
      <c r="Q42" s="191" t="s">
        <v>244</v>
      </c>
      <c r="R42" s="191" t="s">
        <v>244</v>
      </c>
      <c r="S42" s="191" t="s">
        <v>244</v>
      </c>
      <c r="T42" s="191" t="s">
        <v>244</v>
      </c>
      <c r="U42" s="191" t="s">
        <v>244</v>
      </c>
      <c r="V42" s="191" t="s">
        <v>244</v>
      </c>
      <c r="W42" s="191" t="s">
        <v>244</v>
      </c>
      <c r="X42" s="191" t="s">
        <v>244</v>
      </c>
      <c r="Y42" s="191" t="s">
        <v>244</v>
      </c>
      <c r="Z42" s="191" t="s">
        <v>244</v>
      </c>
      <c r="AA42" s="191" t="s">
        <v>244</v>
      </c>
      <c r="AB42" s="191" t="s">
        <v>244</v>
      </c>
      <c r="AC42" s="191" t="s">
        <v>244</v>
      </c>
      <c r="AD42" s="191" t="s">
        <v>244</v>
      </c>
    </row>
    <row r="43" spans="1:30" s="194" customFormat="1">
      <c r="A43" s="389"/>
      <c r="B43" s="399"/>
      <c r="C43" s="398"/>
      <c r="D43" s="398" t="s">
        <v>436</v>
      </c>
      <c r="E43" s="398"/>
      <c r="F43" s="191" t="s">
        <v>244</v>
      </c>
      <c r="G43" s="191" t="s">
        <v>244</v>
      </c>
      <c r="H43" s="191" t="s">
        <v>244</v>
      </c>
      <c r="I43" s="191" t="s">
        <v>244</v>
      </c>
      <c r="J43" s="191" t="s">
        <v>244</v>
      </c>
      <c r="K43" s="191" t="s">
        <v>244</v>
      </c>
      <c r="L43" s="191" t="s">
        <v>244</v>
      </c>
      <c r="M43" s="191" t="s">
        <v>244</v>
      </c>
      <c r="N43" s="191" t="s">
        <v>244</v>
      </c>
      <c r="O43" s="191" t="s">
        <v>244</v>
      </c>
      <c r="P43" s="191" t="s">
        <v>244</v>
      </c>
      <c r="Q43" s="191" t="s">
        <v>244</v>
      </c>
      <c r="R43" s="191" t="s">
        <v>244</v>
      </c>
      <c r="S43" s="191" t="s">
        <v>244</v>
      </c>
      <c r="T43" s="191" t="s">
        <v>244</v>
      </c>
      <c r="U43" s="191" t="s">
        <v>244</v>
      </c>
      <c r="V43" s="191" t="s">
        <v>244</v>
      </c>
      <c r="W43" s="191" t="s">
        <v>244</v>
      </c>
      <c r="X43" s="191" t="s">
        <v>244</v>
      </c>
      <c r="Y43" s="191" t="s">
        <v>244</v>
      </c>
      <c r="Z43" s="191" t="s">
        <v>244</v>
      </c>
      <c r="AA43" s="191" t="s">
        <v>244</v>
      </c>
      <c r="AB43" s="191" t="s">
        <v>244</v>
      </c>
      <c r="AC43" s="191" t="s">
        <v>244</v>
      </c>
      <c r="AD43" s="191" t="s">
        <v>244</v>
      </c>
    </row>
    <row r="44" spans="1:30" s="194" customFormat="1" ht="30.75" customHeight="1">
      <c r="A44" s="389"/>
      <c r="B44" s="399"/>
      <c r="C44" s="398" t="s">
        <v>437</v>
      </c>
      <c r="D44" s="398" t="s">
        <v>438</v>
      </c>
      <c r="E44" s="398"/>
      <c r="F44" s="191" t="s">
        <v>244</v>
      </c>
      <c r="G44" s="191" t="s">
        <v>244</v>
      </c>
      <c r="H44" s="191" t="s">
        <v>244</v>
      </c>
      <c r="I44" s="191" t="s">
        <v>244</v>
      </c>
      <c r="J44" s="191" t="s">
        <v>244</v>
      </c>
      <c r="K44" s="191" t="s">
        <v>244</v>
      </c>
      <c r="L44" s="191" t="s">
        <v>244</v>
      </c>
      <c r="M44" s="191" t="s">
        <v>244</v>
      </c>
      <c r="N44" s="191" t="s">
        <v>244</v>
      </c>
      <c r="O44" s="191" t="s">
        <v>244</v>
      </c>
      <c r="P44" s="191" t="s">
        <v>244</v>
      </c>
      <c r="Q44" s="191" t="s">
        <v>244</v>
      </c>
      <c r="R44" s="191" t="s">
        <v>244</v>
      </c>
      <c r="S44" s="191" t="s">
        <v>244</v>
      </c>
      <c r="T44" s="191" t="s">
        <v>244</v>
      </c>
      <c r="U44" s="191" t="s">
        <v>244</v>
      </c>
      <c r="V44" s="191" t="s">
        <v>244</v>
      </c>
      <c r="W44" s="191" t="s">
        <v>244</v>
      </c>
      <c r="X44" s="191" t="s">
        <v>244</v>
      </c>
      <c r="Y44" s="191" t="s">
        <v>244</v>
      </c>
      <c r="Z44" s="191" t="s">
        <v>244</v>
      </c>
      <c r="AA44" s="191" t="s">
        <v>244</v>
      </c>
      <c r="AB44" s="191" t="s">
        <v>244</v>
      </c>
      <c r="AC44" s="191" t="s">
        <v>244</v>
      </c>
      <c r="AD44" s="191" t="s">
        <v>244</v>
      </c>
    </row>
    <row r="45" spans="1:30" s="194" customFormat="1" ht="31.5" customHeight="1">
      <c r="A45" s="389"/>
      <c r="B45" s="399"/>
      <c r="C45" s="402"/>
      <c r="D45" s="398" t="s">
        <v>439</v>
      </c>
      <c r="E45" s="398"/>
      <c r="F45" s="191" t="s">
        <v>244</v>
      </c>
      <c r="G45" s="191" t="s">
        <v>244</v>
      </c>
      <c r="H45" s="191" t="s">
        <v>244</v>
      </c>
      <c r="I45" s="191" t="s">
        <v>244</v>
      </c>
      <c r="J45" s="191" t="s">
        <v>244</v>
      </c>
      <c r="K45" s="191" t="s">
        <v>244</v>
      </c>
      <c r="L45" s="191" t="s">
        <v>244</v>
      </c>
      <c r="M45" s="191" t="s">
        <v>244</v>
      </c>
      <c r="N45" s="191" t="s">
        <v>244</v>
      </c>
      <c r="O45" s="191" t="s">
        <v>244</v>
      </c>
      <c r="P45" s="191" t="s">
        <v>244</v>
      </c>
      <c r="Q45" s="191" t="s">
        <v>244</v>
      </c>
      <c r="R45" s="191" t="s">
        <v>244</v>
      </c>
      <c r="S45" s="191" t="s">
        <v>244</v>
      </c>
      <c r="T45" s="191" t="s">
        <v>244</v>
      </c>
      <c r="U45" s="191" t="s">
        <v>244</v>
      </c>
      <c r="V45" s="191" t="s">
        <v>244</v>
      </c>
      <c r="W45" s="191" t="s">
        <v>244</v>
      </c>
      <c r="X45" s="191" t="s">
        <v>244</v>
      </c>
      <c r="Y45" s="191" t="s">
        <v>244</v>
      </c>
      <c r="Z45" s="191" t="s">
        <v>244</v>
      </c>
      <c r="AA45" s="191" t="s">
        <v>244</v>
      </c>
      <c r="AB45" s="191" t="s">
        <v>244</v>
      </c>
      <c r="AC45" s="191" t="s">
        <v>244</v>
      </c>
      <c r="AD45" s="191" t="s">
        <v>244</v>
      </c>
    </row>
    <row r="46" spans="1:30" s="192" customFormat="1" ht="45" customHeight="1">
      <c r="A46" s="397"/>
      <c r="B46" s="399"/>
      <c r="C46" s="190" t="s">
        <v>440</v>
      </c>
      <c r="D46" s="398" t="s">
        <v>441</v>
      </c>
      <c r="E46" s="398"/>
      <c r="F46" s="191" t="s">
        <v>244</v>
      </c>
      <c r="G46" s="191" t="s">
        <v>244</v>
      </c>
      <c r="H46" s="191" t="s">
        <v>244</v>
      </c>
      <c r="I46" s="191" t="s">
        <v>244</v>
      </c>
      <c r="J46" s="191" t="s">
        <v>244</v>
      </c>
      <c r="K46" s="191" t="s">
        <v>244</v>
      </c>
      <c r="L46" s="191" t="s">
        <v>244</v>
      </c>
      <c r="M46" s="191" t="s">
        <v>244</v>
      </c>
      <c r="N46" s="191" t="s">
        <v>244</v>
      </c>
      <c r="O46" s="191" t="s">
        <v>244</v>
      </c>
      <c r="P46" s="191" t="s">
        <v>244</v>
      </c>
      <c r="Q46" s="191" t="s">
        <v>244</v>
      </c>
      <c r="R46" s="191" t="s">
        <v>244</v>
      </c>
      <c r="S46" s="191" t="s">
        <v>244</v>
      </c>
      <c r="T46" s="191" t="s">
        <v>244</v>
      </c>
      <c r="U46" s="191" t="s">
        <v>244</v>
      </c>
      <c r="V46" s="191" t="s">
        <v>244</v>
      </c>
      <c r="W46" s="191" t="s">
        <v>244</v>
      </c>
      <c r="X46" s="191" t="s">
        <v>244</v>
      </c>
      <c r="Y46" s="191" t="s">
        <v>244</v>
      </c>
      <c r="Z46" s="191" t="s">
        <v>244</v>
      </c>
      <c r="AA46" s="191" t="s">
        <v>244</v>
      </c>
      <c r="AB46" s="191" t="s">
        <v>244</v>
      </c>
      <c r="AC46" s="191" t="s">
        <v>244</v>
      </c>
      <c r="AD46" s="191" t="s">
        <v>244</v>
      </c>
    </row>
    <row r="47" spans="1:30" s="194" customFormat="1" ht="15.75">
      <c r="A47" s="196" t="s">
        <v>446</v>
      </c>
    </row>
    <row r="48" spans="1:30" s="194" customFormat="1" ht="15.75">
      <c r="A48" s="196" t="s">
        <v>447</v>
      </c>
    </row>
    <row r="49" spans="1:1" ht="15.75">
      <c r="A49" s="196"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03" t="s">
        <v>492</v>
      </c>
      <c r="B1" s="404"/>
      <c r="C1" s="404"/>
      <c r="D1" s="404"/>
      <c r="E1" s="404"/>
      <c r="F1" s="404"/>
      <c r="G1" s="404"/>
      <c r="H1" s="404"/>
      <c r="I1" s="404"/>
      <c r="J1" s="404"/>
      <c r="K1" s="404"/>
      <c r="L1" s="404"/>
      <c r="M1" s="404"/>
      <c r="N1" s="404"/>
      <c r="O1" s="404"/>
      <c r="P1" s="404"/>
      <c r="Q1" s="404"/>
      <c r="R1" s="405"/>
      <c r="S1" s="405"/>
    </row>
    <row r="2" spans="1:19" ht="15.75" thickBot="1"/>
    <row r="3" spans="1:19" ht="15" customHeight="1" thickBot="1">
      <c r="A3" s="406" t="s">
        <v>449</v>
      </c>
      <c r="B3" s="408" t="s">
        <v>450</v>
      </c>
      <c r="C3" s="406" t="s">
        <v>451</v>
      </c>
      <c r="D3" s="409" t="s">
        <v>452</v>
      </c>
      <c r="E3" s="409" t="s">
        <v>453</v>
      </c>
      <c r="F3" s="409" t="s">
        <v>454</v>
      </c>
      <c r="G3" s="409" t="s">
        <v>455</v>
      </c>
      <c r="H3" s="409"/>
      <c r="I3" s="409"/>
      <c r="J3" s="409"/>
      <c r="K3" s="409"/>
      <c r="L3" s="409"/>
      <c r="M3" s="409"/>
      <c r="N3" s="409"/>
      <c r="O3" s="409" t="s">
        <v>456</v>
      </c>
      <c r="P3" s="410"/>
      <c r="Q3" s="410"/>
      <c r="R3" s="409" t="s">
        <v>457</v>
      </c>
      <c r="S3" s="410"/>
    </row>
    <row r="4" spans="1:19" ht="25.5" customHeight="1" thickBot="1">
      <c r="A4" s="406"/>
      <c r="B4" s="408"/>
      <c r="C4" s="406"/>
      <c r="D4" s="409"/>
      <c r="E4" s="409"/>
      <c r="F4" s="409"/>
      <c r="G4" s="409" t="s">
        <v>458</v>
      </c>
      <c r="H4" s="409"/>
      <c r="I4" s="409" t="s">
        <v>459</v>
      </c>
      <c r="J4" s="409"/>
      <c r="K4" s="409" t="s">
        <v>460</v>
      </c>
      <c r="L4" s="409"/>
      <c r="M4" s="409" t="s">
        <v>461</v>
      </c>
      <c r="N4" s="409"/>
      <c r="O4" s="409"/>
      <c r="P4" s="410"/>
      <c r="Q4" s="410"/>
      <c r="R4" s="410"/>
      <c r="S4" s="410"/>
    </row>
    <row r="5" spans="1:19" ht="30" customHeight="1" thickBot="1">
      <c r="A5" s="407"/>
      <c r="B5" s="407"/>
      <c r="C5" s="407"/>
      <c r="D5" s="407"/>
      <c r="E5" s="407"/>
      <c r="F5" s="407"/>
      <c r="G5" s="197" t="s">
        <v>462</v>
      </c>
      <c r="H5" s="197" t="s">
        <v>463</v>
      </c>
      <c r="I5" s="197" t="s">
        <v>462</v>
      </c>
      <c r="J5" s="197" t="s">
        <v>463</v>
      </c>
      <c r="K5" s="197" t="s">
        <v>462</v>
      </c>
      <c r="L5" s="197" t="s">
        <v>463</v>
      </c>
      <c r="M5" s="197" t="s">
        <v>462</v>
      </c>
      <c r="N5" s="197" t="s">
        <v>463</v>
      </c>
      <c r="O5" s="197" t="s">
        <v>464</v>
      </c>
      <c r="P5" s="197" t="s">
        <v>462</v>
      </c>
      <c r="Q5" s="197" t="s">
        <v>465</v>
      </c>
      <c r="R5" s="197" t="s">
        <v>466</v>
      </c>
      <c r="S5" s="197" t="s">
        <v>467</v>
      </c>
    </row>
    <row r="6" spans="1:19" ht="15.75" thickBot="1">
      <c r="A6" s="198">
        <v>1</v>
      </c>
      <c r="B6" s="198">
        <v>2</v>
      </c>
      <c r="C6" s="198">
        <v>3</v>
      </c>
      <c r="D6" s="199">
        <v>4</v>
      </c>
      <c r="E6" s="199">
        <v>5</v>
      </c>
      <c r="F6" s="199">
        <v>6</v>
      </c>
      <c r="G6" s="199">
        <v>7</v>
      </c>
      <c r="H6" s="199">
        <v>8</v>
      </c>
      <c r="I6" s="199">
        <v>9</v>
      </c>
      <c r="J6" s="199">
        <v>10</v>
      </c>
      <c r="K6" s="199">
        <v>11</v>
      </c>
      <c r="L6" s="199">
        <v>12</v>
      </c>
      <c r="M6" s="199">
        <v>13</v>
      </c>
      <c r="N6" s="199">
        <v>14</v>
      </c>
      <c r="O6" s="199">
        <v>15</v>
      </c>
      <c r="P6" s="199">
        <v>16</v>
      </c>
      <c r="Q6" s="199">
        <v>17</v>
      </c>
      <c r="R6" s="199">
        <v>18</v>
      </c>
      <c r="S6" s="199">
        <v>19</v>
      </c>
    </row>
    <row r="7" spans="1:19">
      <c r="A7" s="200" t="s">
        <v>244</v>
      </c>
      <c r="B7" s="200" t="s">
        <v>244</v>
      </c>
      <c r="C7" s="200" t="s">
        <v>244</v>
      </c>
      <c r="D7" s="200" t="s">
        <v>244</v>
      </c>
      <c r="E7" s="200" t="s">
        <v>244</v>
      </c>
      <c r="F7" s="201" t="s">
        <v>427</v>
      </c>
      <c r="G7" s="202" t="s">
        <v>244</v>
      </c>
      <c r="H7" s="202" t="s">
        <v>244</v>
      </c>
      <c r="I7" s="202" t="s">
        <v>244</v>
      </c>
      <c r="J7" s="202" t="s">
        <v>244</v>
      </c>
      <c r="K7" s="202" t="s">
        <v>244</v>
      </c>
      <c r="L7" s="202" t="s">
        <v>244</v>
      </c>
      <c r="M7" s="202" t="s">
        <v>244</v>
      </c>
      <c r="N7" s="202" t="s">
        <v>244</v>
      </c>
      <c r="O7" s="202" t="s">
        <v>244</v>
      </c>
      <c r="P7" s="202" t="s">
        <v>244</v>
      </c>
      <c r="Q7" s="202" t="s">
        <v>244</v>
      </c>
      <c r="R7" s="202" t="s">
        <v>244</v>
      </c>
      <c r="S7" s="202" t="s">
        <v>244</v>
      </c>
    </row>
    <row r="8" spans="1:19">
      <c r="A8" s="200" t="s">
        <v>244</v>
      </c>
      <c r="B8" s="200" t="s">
        <v>244</v>
      </c>
      <c r="C8" s="200" t="s">
        <v>244</v>
      </c>
      <c r="D8" s="200" t="s">
        <v>244</v>
      </c>
      <c r="E8" s="200" t="s">
        <v>244</v>
      </c>
      <c r="F8" s="201" t="s">
        <v>244</v>
      </c>
      <c r="G8" s="202" t="s">
        <v>244</v>
      </c>
      <c r="H8" s="202" t="s">
        <v>244</v>
      </c>
      <c r="I8" s="202" t="s">
        <v>244</v>
      </c>
      <c r="J8" s="202" t="s">
        <v>244</v>
      </c>
      <c r="K8" s="202" t="s">
        <v>244</v>
      </c>
      <c r="L8" s="202" t="s">
        <v>244</v>
      </c>
      <c r="M8" s="202" t="s">
        <v>244</v>
      </c>
      <c r="N8" s="202" t="s">
        <v>244</v>
      </c>
      <c r="O8" s="202" t="s">
        <v>244</v>
      </c>
      <c r="P8" s="202" t="s">
        <v>244</v>
      </c>
      <c r="Q8" s="202" t="s">
        <v>244</v>
      </c>
      <c r="R8" s="202" t="s">
        <v>244</v>
      </c>
      <c r="S8" s="202" t="s">
        <v>244</v>
      </c>
    </row>
    <row r="9" spans="1:19">
      <c r="A9" s="200" t="s">
        <v>244</v>
      </c>
      <c r="B9" s="200" t="s">
        <v>244</v>
      </c>
      <c r="C9" s="200" t="s">
        <v>244</v>
      </c>
      <c r="D9" s="200" t="s">
        <v>244</v>
      </c>
      <c r="E9" s="200" t="s">
        <v>244</v>
      </c>
      <c r="F9" s="201" t="s">
        <v>244</v>
      </c>
      <c r="G9" s="202" t="s">
        <v>244</v>
      </c>
      <c r="H9" s="202" t="s">
        <v>244</v>
      </c>
      <c r="I9" s="202" t="s">
        <v>244</v>
      </c>
      <c r="J9" s="202" t="s">
        <v>244</v>
      </c>
      <c r="K9" s="202" t="s">
        <v>244</v>
      </c>
      <c r="L9" s="202" t="s">
        <v>244</v>
      </c>
      <c r="M9" s="202" t="s">
        <v>244</v>
      </c>
      <c r="N9" s="202" t="s">
        <v>244</v>
      </c>
      <c r="O9" s="202" t="s">
        <v>244</v>
      </c>
      <c r="P9" s="202" t="s">
        <v>244</v>
      </c>
      <c r="Q9" s="202" t="s">
        <v>244</v>
      </c>
      <c r="R9" s="202" t="s">
        <v>244</v>
      </c>
      <c r="S9" s="202" t="s">
        <v>244</v>
      </c>
    </row>
    <row r="10" spans="1:19">
      <c r="A10" s="200" t="s">
        <v>244</v>
      </c>
      <c r="B10" s="200" t="s">
        <v>244</v>
      </c>
      <c r="C10" s="200" t="s">
        <v>244</v>
      </c>
      <c r="D10" s="200" t="s">
        <v>244</v>
      </c>
      <c r="E10" s="200" t="s">
        <v>244</v>
      </c>
      <c r="F10" s="201" t="s">
        <v>244</v>
      </c>
      <c r="G10" s="202" t="s">
        <v>244</v>
      </c>
      <c r="H10" s="202" t="s">
        <v>244</v>
      </c>
      <c r="I10" s="202" t="s">
        <v>244</v>
      </c>
      <c r="J10" s="202" t="s">
        <v>244</v>
      </c>
      <c r="K10" s="202" t="s">
        <v>244</v>
      </c>
      <c r="L10" s="202" t="s">
        <v>244</v>
      </c>
      <c r="M10" s="202" t="s">
        <v>244</v>
      </c>
      <c r="N10" s="202" t="s">
        <v>244</v>
      </c>
      <c r="O10" s="202" t="s">
        <v>244</v>
      </c>
      <c r="P10" s="202" t="s">
        <v>244</v>
      </c>
      <c r="Q10" s="202" t="s">
        <v>244</v>
      </c>
      <c r="R10" s="202" t="s">
        <v>244</v>
      </c>
      <c r="S10" s="202" t="s">
        <v>244</v>
      </c>
    </row>
    <row r="11" spans="1:19">
      <c r="A11" s="200" t="s">
        <v>244</v>
      </c>
      <c r="B11" s="200" t="s">
        <v>244</v>
      </c>
      <c r="C11" s="200" t="s">
        <v>244</v>
      </c>
      <c r="D11" s="200" t="s">
        <v>244</v>
      </c>
      <c r="E11" s="200" t="s">
        <v>244</v>
      </c>
      <c r="F11" s="203" t="s">
        <v>428</v>
      </c>
      <c r="G11" s="202" t="s">
        <v>244</v>
      </c>
      <c r="H11" s="202" t="s">
        <v>244</v>
      </c>
      <c r="I11" s="202" t="s">
        <v>244</v>
      </c>
      <c r="J11" s="202" t="s">
        <v>244</v>
      </c>
      <c r="K11" s="202" t="s">
        <v>244</v>
      </c>
      <c r="L11" s="202" t="s">
        <v>244</v>
      </c>
      <c r="M11" s="202" t="s">
        <v>244</v>
      </c>
      <c r="N11" s="202" t="s">
        <v>244</v>
      </c>
      <c r="O11" s="202" t="s">
        <v>244</v>
      </c>
      <c r="P11" s="202" t="s">
        <v>244</v>
      </c>
      <c r="Q11" s="202" t="s">
        <v>244</v>
      </c>
      <c r="R11" s="202" t="s">
        <v>244</v>
      </c>
      <c r="S11" s="202" t="s">
        <v>244</v>
      </c>
    </row>
    <row r="12" spans="1:19">
      <c r="A12" s="200" t="s">
        <v>244</v>
      </c>
      <c r="B12" s="200" t="s">
        <v>244</v>
      </c>
      <c r="C12" s="200" t="s">
        <v>244</v>
      </c>
      <c r="D12" s="200" t="s">
        <v>244</v>
      </c>
      <c r="E12" s="200" t="s">
        <v>244</v>
      </c>
      <c r="F12" s="201" t="s">
        <v>244</v>
      </c>
      <c r="G12" s="202" t="s">
        <v>244</v>
      </c>
      <c r="H12" s="202" t="s">
        <v>244</v>
      </c>
      <c r="I12" s="202" t="s">
        <v>244</v>
      </c>
      <c r="J12" s="202" t="s">
        <v>244</v>
      </c>
      <c r="K12" s="202" t="s">
        <v>244</v>
      </c>
      <c r="L12" s="202" t="s">
        <v>244</v>
      </c>
      <c r="M12" s="202" t="s">
        <v>244</v>
      </c>
      <c r="N12" s="202" t="s">
        <v>244</v>
      </c>
      <c r="O12" s="202" t="s">
        <v>244</v>
      </c>
      <c r="P12" s="202" t="s">
        <v>244</v>
      </c>
      <c r="Q12" s="202" t="s">
        <v>244</v>
      </c>
      <c r="R12" s="202" t="s">
        <v>244</v>
      </c>
      <c r="S12" s="202" t="s">
        <v>244</v>
      </c>
    </row>
    <row r="13" spans="1:19">
      <c r="A13" s="200" t="s">
        <v>244</v>
      </c>
      <c r="B13" s="200" t="s">
        <v>244</v>
      </c>
      <c r="C13" s="200" t="s">
        <v>244</v>
      </c>
      <c r="D13" s="200" t="s">
        <v>244</v>
      </c>
      <c r="E13" s="200" t="s">
        <v>244</v>
      </c>
      <c r="F13" s="201" t="s">
        <v>244</v>
      </c>
      <c r="G13" s="202" t="s">
        <v>244</v>
      </c>
      <c r="H13" s="202" t="s">
        <v>244</v>
      </c>
      <c r="I13" s="202" t="s">
        <v>244</v>
      </c>
      <c r="J13" s="202" t="s">
        <v>244</v>
      </c>
      <c r="K13" s="202" t="s">
        <v>244</v>
      </c>
      <c r="L13" s="202" t="s">
        <v>244</v>
      </c>
      <c r="M13" s="202" t="s">
        <v>244</v>
      </c>
      <c r="N13" s="202" t="s">
        <v>244</v>
      </c>
      <c r="O13" s="202" t="s">
        <v>244</v>
      </c>
      <c r="P13" s="202" t="s">
        <v>244</v>
      </c>
      <c r="Q13" s="202" t="s">
        <v>244</v>
      </c>
      <c r="R13" s="202" t="s">
        <v>244</v>
      </c>
      <c r="S13" s="202" t="s">
        <v>244</v>
      </c>
    </row>
    <row r="14" spans="1:19">
      <c r="A14" s="200" t="s">
        <v>244</v>
      </c>
      <c r="B14" s="200" t="s">
        <v>244</v>
      </c>
      <c r="C14" s="200" t="s">
        <v>244</v>
      </c>
      <c r="D14" s="200" t="s">
        <v>244</v>
      </c>
      <c r="E14" s="200" t="s">
        <v>244</v>
      </c>
      <c r="F14" s="201" t="s">
        <v>244</v>
      </c>
      <c r="G14" s="202" t="s">
        <v>244</v>
      </c>
      <c r="H14" s="202" t="s">
        <v>244</v>
      </c>
      <c r="I14" s="202" t="s">
        <v>244</v>
      </c>
      <c r="J14" s="202" t="s">
        <v>244</v>
      </c>
      <c r="K14" s="202" t="s">
        <v>244</v>
      </c>
      <c r="L14" s="202" t="s">
        <v>244</v>
      </c>
      <c r="M14" s="202" t="s">
        <v>244</v>
      </c>
      <c r="N14" s="202" t="s">
        <v>244</v>
      </c>
      <c r="O14" s="202" t="s">
        <v>244</v>
      </c>
      <c r="P14" s="202" t="s">
        <v>244</v>
      </c>
      <c r="Q14" s="202" t="s">
        <v>244</v>
      </c>
      <c r="R14" s="202" t="s">
        <v>244</v>
      </c>
      <c r="S14" s="202" t="s">
        <v>244</v>
      </c>
    </row>
    <row r="15" spans="1:19">
      <c r="A15" s="200" t="s">
        <v>244</v>
      </c>
      <c r="B15" s="200" t="s">
        <v>244</v>
      </c>
      <c r="C15" s="200" t="s">
        <v>244</v>
      </c>
      <c r="D15" s="200" t="s">
        <v>244</v>
      </c>
      <c r="E15" s="200" t="s">
        <v>244</v>
      </c>
      <c r="F15" s="203" t="s">
        <v>429</v>
      </c>
      <c r="G15" s="202" t="s">
        <v>244</v>
      </c>
      <c r="H15" s="202" t="s">
        <v>244</v>
      </c>
      <c r="I15" s="202" t="s">
        <v>244</v>
      </c>
      <c r="J15" s="202" t="s">
        <v>244</v>
      </c>
      <c r="K15" s="202" t="s">
        <v>244</v>
      </c>
      <c r="L15" s="202" t="s">
        <v>244</v>
      </c>
      <c r="M15" s="202" t="s">
        <v>244</v>
      </c>
      <c r="N15" s="202" t="s">
        <v>244</v>
      </c>
      <c r="O15" s="202" t="s">
        <v>244</v>
      </c>
      <c r="P15" s="202" t="s">
        <v>244</v>
      </c>
      <c r="Q15" s="202" t="s">
        <v>244</v>
      </c>
      <c r="R15" s="202" t="s">
        <v>244</v>
      </c>
      <c r="S15" s="202" t="s">
        <v>244</v>
      </c>
    </row>
    <row r="16" spans="1:19">
      <c r="A16" s="200" t="s">
        <v>244</v>
      </c>
      <c r="B16" s="200" t="s">
        <v>244</v>
      </c>
      <c r="C16" s="200" t="s">
        <v>244</v>
      </c>
      <c r="D16" s="200" t="s">
        <v>244</v>
      </c>
      <c r="E16" s="200" t="s">
        <v>244</v>
      </c>
      <c r="F16" s="201" t="s">
        <v>244</v>
      </c>
      <c r="G16" s="202" t="s">
        <v>244</v>
      </c>
      <c r="H16" s="202" t="s">
        <v>244</v>
      </c>
      <c r="I16" s="202" t="s">
        <v>244</v>
      </c>
      <c r="J16" s="202" t="s">
        <v>244</v>
      </c>
      <c r="K16" s="202" t="s">
        <v>244</v>
      </c>
      <c r="L16" s="202" t="s">
        <v>244</v>
      </c>
      <c r="M16" s="202" t="s">
        <v>244</v>
      </c>
      <c r="N16" s="202" t="s">
        <v>244</v>
      </c>
      <c r="O16" s="202" t="s">
        <v>244</v>
      </c>
      <c r="P16" s="202" t="s">
        <v>244</v>
      </c>
      <c r="Q16" s="202" t="s">
        <v>244</v>
      </c>
      <c r="R16" s="202" t="s">
        <v>244</v>
      </c>
      <c r="S16" s="202" t="s">
        <v>244</v>
      </c>
    </row>
    <row r="17" spans="1:19">
      <c r="A17" s="200" t="s">
        <v>244</v>
      </c>
      <c r="B17" s="200" t="s">
        <v>244</v>
      </c>
      <c r="C17" s="200" t="s">
        <v>244</v>
      </c>
      <c r="D17" s="200" t="s">
        <v>244</v>
      </c>
      <c r="E17" s="200" t="s">
        <v>244</v>
      </c>
      <c r="F17" s="201" t="s">
        <v>244</v>
      </c>
      <c r="G17" s="202" t="s">
        <v>244</v>
      </c>
      <c r="H17" s="202" t="s">
        <v>244</v>
      </c>
      <c r="I17" s="202" t="s">
        <v>244</v>
      </c>
      <c r="J17" s="202" t="s">
        <v>244</v>
      </c>
      <c r="K17" s="202" t="s">
        <v>244</v>
      </c>
      <c r="L17" s="202" t="s">
        <v>244</v>
      </c>
      <c r="M17" s="202" t="s">
        <v>244</v>
      </c>
      <c r="N17" s="202" t="s">
        <v>244</v>
      </c>
      <c r="O17" s="202" t="s">
        <v>244</v>
      </c>
      <c r="P17" s="202" t="s">
        <v>244</v>
      </c>
      <c r="Q17" s="202" t="s">
        <v>244</v>
      </c>
      <c r="R17" s="202" t="s">
        <v>244</v>
      </c>
      <c r="S17" s="202" t="s">
        <v>244</v>
      </c>
    </row>
    <row r="18" spans="1:19">
      <c r="A18" s="200" t="s">
        <v>244</v>
      </c>
      <c r="B18" s="200" t="s">
        <v>244</v>
      </c>
      <c r="C18" s="200" t="s">
        <v>244</v>
      </c>
      <c r="D18" s="200" t="s">
        <v>244</v>
      </c>
      <c r="E18" s="200" t="s">
        <v>244</v>
      </c>
      <c r="F18" s="201" t="s">
        <v>244</v>
      </c>
      <c r="G18" s="202" t="s">
        <v>244</v>
      </c>
      <c r="H18" s="202" t="s">
        <v>244</v>
      </c>
      <c r="I18" s="202" t="s">
        <v>244</v>
      </c>
      <c r="J18" s="202" t="s">
        <v>244</v>
      </c>
      <c r="K18" s="202" t="s">
        <v>244</v>
      </c>
      <c r="L18" s="202" t="s">
        <v>244</v>
      </c>
      <c r="M18" s="202" t="s">
        <v>244</v>
      </c>
      <c r="N18" s="202" t="s">
        <v>244</v>
      </c>
      <c r="O18" s="202" t="s">
        <v>244</v>
      </c>
      <c r="P18" s="202" t="s">
        <v>244</v>
      </c>
      <c r="Q18" s="202" t="s">
        <v>244</v>
      </c>
      <c r="R18" s="202" t="s">
        <v>244</v>
      </c>
      <c r="S18" s="202" t="s">
        <v>244</v>
      </c>
    </row>
    <row r="19" spans="1:19">
      <c r="A19" s="200" t="s">
        <v>244</v>
      </c>
      <c r="B19" s="200" t="s">
        <v>244</v>
      </c>
      <c r="C19" s="200" t="s">
        <v>244</v>
      </c>
      <c r="D19" s="200" t="s">
        <v>244</v>
      </c>
      <c r="E19" s="200" t="s">
        <v>244</v>
      </c>
      <c r="F19" s="203" t="s">
        <v>430</v>
      </c>
      <c r="G19" s="202" t="s">
        <v>244</v>
      </c>
      <c r="H19" s="202" t="s">
        <v>244</v>
      </c>
      <c r="I19" s="202" t="s">
        <v>244</v>
      </c>
      <c r="J19" s="202" t="s">
        <v>244</v>
      </c>
      <c r="K19" s="202" t="s">
        <v>244</v>
      </c>
      <c r="L19" s="202" t="s">
        <v>244</v>
      </c>
      <c r="M19" s="202" t="s">
        <v>244</v>
      </c>
      <c r="N19" s="202" t="s">
        <v>244</v>
      </c>
      <c r="O19" s="202" t="s">
        <v>244</v>
      </c>
      <c r="P19" s="202" t="s">
        <v>244</v>
      </c>
      <c r="Q19" s="202" t="s">
        <v>244</v>
      </c>
      <c r="R19" s="202" t="s">
        <v>244</v>
      </c>
      <c r="S19" s="202" t="s">
        <v>244</v>
      </c>
    </row>
    <row r="20" spans="1:19">
      <c r="A20" s="200" t="s">
        <v>244</v>
      </c>
      <c r="B20" s="200" t="s">
        <v>244</v>
      </c>
      <c r="C20" s="200" t="s">
        <v>244</v>
      </c>
      <c r="D20" s="200" t="s">
        <v>244</v>
      </c>
      <c r="E20" s="200" t="s">
        <v>244</v>
      </c>
      <c r="F20" s="201" t="s">
        <v>244</v>
      </c>
      <c r="G20" s="202" t="s">
        <v>244</v>
      </c>
      <c r="H20" s="202" t="s">
        <v>244</v>
      </c>
      <c r="I20" s="202" t="s">
        <v>244</v>
      </c>
      <c r="J20" s="202" t="s">
        <v>244</v>
      </c>
      <c r="K20" s="202" t="s">
        <v>244</v>
      </c>
      <c r="L20" s="202" t="s">
        <v>244</v>
      </c>
      <c r="M20" s="202" t="s">
        <v>244</v>
      </c>
      <c r="N20" s="202" t="s">
        <v>244</v>
      </c>
      <c r="O20" s="202" t="s">
        <v>244</v>
      </c>
      <c r="P20" s="202" t="s">
        <v>244</v>
      </c>
      <c r="Q20" s="202" t="s">
        <v>244</v>
      </c>
      <c r="R20" s="202" t="s">
        <v>244</v>
      </c>
      <c r="S20" s="202" t="s">
        <v>244</v>
      </c>
    </row>
    <row r="21" spans="1:19">
      <c r="A21" s="200" t="s">
        <v>244</v>
      </c>
      <c r="B21" s="200" t="s">
        <v>244</v>
      </c>
      <c r="C21" s="200" t="s">
        <v>244</v>
      </c>
      <c r="D21" s="200" t="s">
        <v>244</v>
      </c>
      <c r="E21" s="200" t="s">
        <v>244</v>
      </c>
      <c r="F21" s="201" t="s">
        <v>244</v>
      </c>
      <c r="G21" s="202" t="s">
        <v>244</v>
      </c>
      <c r="H21" s="202" t="s">
        <v>244</v>
      </c>
      <c r="I21" s="202" t="s">
        <v>244</v>
      </c>
      <c r="J21" s="202" t="s">
        <v>244</v>
      </c>
      <c r="K21" s="202" t="s">
        <v>244</v>
      </c>
      <c r="L21" s="202" t="s">
        <v>244</v>
      </c>
      <c r="M21" s="202" t="s">
        <v>244</v>
      </c>
      <c r="N21" s="202" t="s">
        <v>244</v>
      </c>
      <c r="O21" s="202" t="s">
        <v>244</v>
      </c>
      <c r="P21" s="202" t="s">
        <v>244</v>
      </c>
      <c r="Q21" s="202" t="s">
        <v>244</v>
      </c>
      <c r="R21" s="202" t="s">
        <v>244</v>
      </c>
      <c r="S21" s="202" t="s">
        <v>244</v>
      </c>
    </row>
    <row r="22" spans="1:19" ht="15.75" thickBot="1">
      <c r="A22" s="200" t="s">
        <v>244</v>
      </c>
      <c r="B22" s="200" t="s">
        <v>244</v>
      </c>
      <c r="C22" s="200" t="s">
        <v>244</v>
      </c>
      <c r="D22" s="200" t="s">
        <v>244</v>
      </c>
      <c r="E22" s="200" t="s">
        <v>244</v>
      </c>
      <c r="F22" s="201" t="s">
        <v>244</v>
      </c>
      <c r="G22" s="202" t="s">
        <v>244</v>
      </c>
      <c r="H22" s="202" t="s">
        <v>244</v>
      </c>
      <c r="I22" s="202" t="s">
        <v>244</v>
      </c>
      <c r="J22" s="202" t="s">
        <v>244</v>
      </c>
      <c r="K22" s="202" t="s">
        <v>244</v>
      </c>
      <c r="L22" s="202" t="s">
        <v>244</v>
      </c>
      <c r="M22" s="202" t="s">
        <v>244</v>
      </c>
      <c r="N22" s="202" t="s">
        <v>244</v>
      </c>
      <c r="O22" s="202" t="s">
        <v>244</v>
      </c>
      <c r="P22" s="202" t="s">
        <v>244</v>
      </c>
      <c r="Q22" s="202" t="s">
        <v>244</v>
      </c>
      <c r="R22" s="202" t="s">
        <v>244</v>
      </c>
      <c r="S22" s="202" t="s">
        <v>244</v>
      </c>
    </row>
    <row r="23" spans="1:19" ht="15.75" thickBot="1">
      <c r="A23" s="414" t="s">
        <v>468</v>
      </c>
      <c r="B23" s="415"/>
      <c r="C23" s="416"/>
      <c r="D23" s="417"/>
      <c r="E23" s="418"/>
      <c r="F23" s="419"/>
      <c r="G23" s="202" t="s">
        <v>244</v>
      </c>
      <c r="H23" s="202" t="s">
        <v>244</v>
      </c>
      <c r="I23" s="202" t="s">
        <v>244</v>
      </c>
      <c r="J23" s="202" t="s">
        <v>244</v>
      </c>
      <c r="K23" s="202" t="s">
        <v>244</v>
      </c>
      <c r="L23" s="202" t="s">
        <v>244</v>
      </c>
      <c r="M23" s="202" t="s">
        <v>244</v>
      </c>
      <c r="N23" s="202" t="s">
        <v>244</v>
      </c>
      <c r="O23" s="202" t="s">
        <v>244</v>
      </c>
      <c r="P23" s="202" t="s">
        <v>244</v>
      </c>
      <c r="Q23" s="202" t="s">
        <v>244</v>
      </c>
      <c r="R23" s="202" t="s">
        <v>244</v>
      </c>
      <c r="S23" s="202" t="s">
        <v>244</v>
      </c>
    </row>
    <row r="25" spans="1:19" ht="47.25" customHeight="1">
      <c r="A25" s="411" t="s">
        <v>469</v>
      </c>
      <c r="B25" s="412"/>
      <c r="C25" s="412"/>
      <c r="D25" s="412"/>
      <c r="E25" s="412"/>
      <c r="F25" s="412"/>
      <c r="G25" s="412"/>
      <c r="H25" s="412"/>
      <c r="I25" s="412"/>
      <c r="J25" s="412"/>
      <c r="K25" s="412"/>
      <c r="L25" s="412"/>
      <c r="M25" s="413"/>
    </row>
    <row r="26" spans="1:19" ht="15.75">
      <c r="A26" s="204" t="s">
        <v>470</v>
      </c>
      <c r="B26" s="205"/>
      <c r="C26" s="205"/>
      <c r="D26" s="205"/>
      <c r="E26" s="205"/>
      <c r="F26" s="205"/>
      <c r="G26" s="205"/>
      <c r="H26" s="205"/>
      <c r="I26" s="205"/>
      <c r="J26" s="205"/>
      <c r="K26" s="205"/>
      <c r="L26" s="205"/>
      <c r="M26" s="205"/>
    </row>
    <row r="27" spans="1:19" ht="15.75">
      <c r="A27" s="204" t="s">
        <v>471</v>
      </c>
      <c r="B27" s="205"/>
      <c r="C27" s="205"/>
      <c r="D27" s="205"/>
      <c r="E27" s="205"/>
      <c r="F27" s="205"/>
      <c r="G27" s="205"/>
      <c r="H27" s="205"/>
      <c r="I27" s="205"/>
      <c r="J27" s="205"/>
      <c r="K27" s="205"/>
      <c r="L27" s="205"/>
      <c r="M27" s="205"/>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7" t="str">
        <f>' 1. паспорт местополож'!A1:C1</f>
        <v>Год раскрытия информации: 2019 год</v>
      </c>
      <c r="B1" s="287"/>
      <c r="C1" s="287"/>
      <c r="D1" s="287"/>
      <c r="E1" s="287"/>
      <c r="F1" s="287"/>
      <c r="G1" s="287"/>
      <c r="H1" s="287"/>
      <c r="I1" s="287"/>
      <c r="J1" s="287"/>
      <c r="K1" s="287"/>
      <c r="L1" s="287"/>
      <c r="M1" s="287"/>
      <c r="N1" s="287"/>
      <c r="O1" s="287"/>
      <c r="P1" s="287"/>
      <c r="Q1" s="287"/>
      <c r="R1" s="287"/>
      <c r="S1" s="287"/>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0" t="s">
        <v>9</v>
      </c>
      <c r="B3" s="290"/>
      <c r="C3" s="290"/>
      <c r="D3" s="290"/>
      <c r="E3" s="290"/>
      <c r="F3" s="290"/>
      <c r="G3" s="290"/>
      <c r="H3" s="290"/>
      <c r="I3" s="290"/>
      <c r="J3" s="290"/>
      <c r="K3" s="290"/>
      <c r="L3" s="290"/>
      <c r="M3" s="290"/>
      <c r="N3" s="290"/>
      <c r="O3" s="290"/>
      <c r="P3" s="290"/>
      <c r="Q3" s="290"/>
      <c r="R3" s="290"/>
      <c r="S3" s="290"/>
      <c r="T3" s="11"/>
      <c r="U3" s="11"/>
      <c r="V3" s="11"/>
      <c r="W3" s="11"/>
      <c r="X3" s="11"/>
      <c r="Y3" s="11"/>
      <c r="Z3" s="11"/>
      <c r="AA3" s="11"/>
      <c r="AB3" s="11"/>
    </row>
    <row r="4" spans="1:28" s="10" customFormat="1" ht="18.75">
      <c r="A4" s="290"/>
      <c r="B4" s="290"/>
      <c r="C4" s="290"/>
      <c r="D4" s="290"/>
      <c r="E4" s="290"/>
      <c r="F4" s="290"/>
      <c r="G4" s="290"/>
      <c r="H4" s="290"/>
      <c r="I4" s="290"/>
      <c r="J4" s="290"/>
      <c r="K4" s="290"/>
      <c r="L4" s="290"/>
      <c r="M4" s="290"/>
      <c r="N4" s="290"/>
      <c r="O4" s="290"/>
      <c r="P4" s="290"/>
      <c r="Q4" s="290"/>
      <c r="R4" s="290"/>
      <c r="S4" s="290"/>
      <c r="T4" s="11"/>
      <c r="U4" s="11"/>
      <c r="V4" s="11"/>
      <c r="W4" s="11"/>
      <c r="X4" s="11"/>
      <c r="Y4" s="11"/>
      <c r="Z4" s="11"/>
      <c r="AA4" s="11"/>
      <c r="AB4" s="11"/>
    </row>
    <row r="5" spans="1:28" s="10" customFormat="1" ht="18.75">
      <c r="A5" s="2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9"/>
      <c r="C5" s="299"/>
      <c r="D5" s="299"/>
      <c r="E5" s="299"/>
      <c r="F5" s="299"/>
      <c r="G5" s="299"/>
      <c r="H5" s="299"/>
      <c r="I5" s="299"/>
      <c r="J5" s="299"/>
      <c r="K5" s="299"/>
      <c r="L5" s="299"/>
      <c r="M5" s="299"/>
      <c r="N5" s="299"/>
      <c r="O5" s="299"/>
      <c r="P5" s="299"/>
      <c r="Q5" s="299"/>
      <c r="R5" s="299"/>
      <c r="S5" s="299"/>
      <c r="T5" s="11"/>
      <c r="U5" s="11"/>
      <c r="V5" s="11"/>
      <c r="W5" s="11"/>
      <c r="X5" s="11"/>
      <c r="Y5" s="11"/>
      <c r="Z5" s="11"/>
      <c r="AA5" s="11"/>
      <c r="AB5" s="11"/>
    </row>
    <row r="6" spans="1:28" s="10" customFormat="1" ht="18.75">
      <c r="A6" s="288" t="s">
        <v>8</v>
      </c>
      <c r="B6" s="288"/>
      <c r="C6" s="288"/>
      <c r="D6" s="288"/>
      <c r="E6" s="288"/>
      <c r="F6" s="288"/>
      <c r="G6" s="288"/>
      <c r="H6" s="288"/>
      <c r="I6" s="288"/>
      <c r="J6" s="288"/>
      <c r="K6" s="288"/>
      <c r="L6" s="288"/>
      <c r="M6" s="288"/>
      <c r="N6" s="288"/>
      <c r="O6" s="288"/>
      <c r="P6" s="288"/>
      <c r="Q6" s="288"/>
      <c r="R6" s="288"/>
      <c r="S6" s="288"/>
      <c r="T6" s="11"/>
      <c r="U6" s="11"/>
      <c r="V6" s="11"/>
      <c r="W6" s="11"/>
      <c r="X6" s="11"/>
      <c r="Y6" s="11"/>
      <c r="Z6" s="11"/>
      <c r="AA6" s="11"/>
      <c r="AB6" s="11"/>
    </row>
    <row r="7" spans="1:28" s="10" customFormat="1" ht="18.75">
      <c r="A7" s="290"/>
      <c r="B7" s="290"/>
      <c r="C7" s="290"/>
      <c r="D7" s="290"/>
      <c r="E7" s="290"/>
      <c r="F7" s="290"/>
      <c r="G7" s="290"/>
      <c r="H7" s="290"/>
      <c r="I7" s="290"/>
      <c r="J7" s="290"/>
      <c r="K7" s="290"/>
      <c r="L7" s="290"/>
      <c r="M7" s="290"/>
      <c r="N7" s="290"/>
      <c r="O7" s="290"/>
      <c r="P7" s="290"/>
      <c r="Q7" s="290"/>
      <c r="R7" s="290"/>
      <c r="S7" s="290"/>
      <c r="T7" s="11"/>
      <c r="U7" s="11"/>
      <c r="V7" s="11"/>
      <c r="W7" s="11"/>
      <c r="X7" s="11"/>
      <c r="Y7" s="11"/>
      <c r="Z7" s="11"/>
      <c r="AA7" s="11"/>
      <c r="AB7" s="11"/>
    </row>
    <row r="8" spans="1:28" s="10" customFormat="1" ht="18.75">
      <c r="A8" s="299" t="str">
        <f>' 1. паспорт местополож'!A8:C8</f>
        <v>J_ДВОСТ-185</v>
      </c>
      <c r="B8" s="299"/>
      <c r="C8" s="299"/>
      <c r="D8" s="299"/>
      <c r="E8" s="299"/>
      <c r="F8" s="299"/>
      <c r="G8" s="299"/>
      <c r="H8" s="299"/>
      <c r="I8" s="299"/>
      <c r="J8" s="299"/>
      <c r="K8" s="299"/>
      <c r="L8" s="299"/>
      <c r="M8" s="299"/>
      <c r="N8" s="299"/>
      <c r="O8" s="299"/>
      <c r="P8" s="299"/>
      <c r="Q8" s="299"/>
      <c r="R8" s="299"/>
      <c r="S8" s="299"/>
      <c r="T8" s="11"/>
      <c r="U8" s="11"/>
      <c r="V8" s="11"/>
      <c r="W8" s="11"/>
      <c r="X8" s="11"/>
      <c r="Y8" s="11"/>
      <c r="Z8" s="11"/>
      <c r="AA8" s="11"/>
      <c r="AB8" s="11"/>
    </row>
    <row r="9" spans="1:28" s="10" customFormat="1" ht="18.75">
      <c r="A9" s="288" t="s">
        <v>7</v>
      </c>
      <c r="B9" s="288"/>
      <c r="C9" s="288"/>
      <c r="D9" s="288"/>
      <c r="E9" s="288"/>
      <c r="F9" s="288"/>
      <c r="G9" s="288"/>
      <c r="H9" s="288"/>
      <c r="I9" s="288"/>
      <c r="J9" s="288"/>
      <c r="K9" s="288"/>
      <c r="L9" s="288"/>
      <c r="M9" s="288"/>
      <c r="N9" s="288"/>
      <c r="O9" s="288"/>
      <c r="P9" s="288"/>
      <c r="Q9" s="288"/>
      <c r="R9" s="288"/>
      <c r="S9" s="2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9" t="str">
        <f>' 1. паспорт местополож'!A11:C11</f>
        <v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v>
      </c>
      <c r="B11" s="299"/>
      <c r="C11" s="299"/>
      <c r="D11" s="299"/>
      <c r="E11" s="299"/>
      <c r="F11" s="299"/>
      <c r="G11" s="299"/>
      <c r="H11" s="299"/>
      <c r="I11" s="299"/>
      <c r="J11" s="299"/>
      <c r="K11" s="299"/>
      <c r="L11" s="299"/>
      <c r="M11" s="299"/>
      <c r="N11" s="299"/>
      <c r="O11" s="299"/>
      <c r="P11" s="299"/>
      <c r="Q11" s="299"/>
      <c r="R11" s="299"/>
      <c r="S11" s="299"/>
      <c r="T11" s="6"/>
      <c r="U11" s="6"/>
      <c r="V11" s="6"/>
      <c r="W11" s="6"/>
      <c r="X11" s="6"/>
      <c r="Y11" s="6"/>
      <c r="Z11" s="6"/>
      <c r="AA11" s="6"/>
      <c r="AB11" s="6"/>
    </row>
    <row r="12" spans="1:28" s="2" customFormat="1" ht="15" customHeight="1">
      <c r="A12" s="288" t="s">
        <v>5</v>
      </c>
      <c r="B12" s="288"/>
      <c r="C12" s="288"/>
      <c r="D12" s="288"/>
      <c r="E12" s="288"/>
      <c r="F12" s="288"/>
      <c r="G12" s="288"/>
      <c r="H12" s="288"/>
      <c r="I12" s="288"/>
      <c r="J12" s="288"/>
      <c r="K12" s="288"/>
      <c r="L12" s="288"/>
      <c r="M12" s="288"/>
      <c r="N12" s="288"/>
      <c r="O12" s="288"/>
      <c r="P12" s="288"/>
      <c r="Q12" s="288"/>
      <c r="R12" s="288"/>
      <c r="S12" s="288"/>
      <c r="T12" s="4"/>
      <c r="U12" s="4"/>
      <c r="V12" s="4"/>
      <c r="W12" s="4"/>
      <c r="X12" s="4"/>
      <c r="Y12" s="4"/>
      <c r="Z12" s="4"/>
      <c r="AA12" s="4"/>
      <c r="AB12" s="4"/>
    </row>
    <row r="13" spans="1:28" s="2" customFormat="1" ht="15" customHeight="1">
      <c r="A13" s="288"/>
      <c r="B13" s="288"/>
      <c r="C13" s="288"/>
      <c r="D13" s="288"/>
      <c r="E13" s="288"/>
      <c r="F13" s="288"/>
      <c r="G13" s="288"/>
      <c r="H13" s="288"/>
      <c r="I13" s="288"/>
      <c r="J13" s="288"/>
      <c r="K13" s="288"/>
      <c r="L13" s="288"/>
      <c r="M13" s="288"/>
      <c r="N13" s="288"/>
      <c r="O13" s="288"/>
      <c r="P13" s="288"/>
      <c r="Q13" s="288"/>
      <c r="R13" s="288"/>
      <c r="S13" s="288"/>
      <c r="T13" s="3"/>
      <c r="U13" s="3"/>
      <c r="V13" s="3"/>
      <c r="W13" s="3"/>
      <c r="X13" s="3"/>
      <c r="Y13" s="3"/>
    </row>
    <row r="14" spans="1:28" s="2" customFormat="1" ht="43.5" customHeight="1">
      <c r="A14" s="289" t="s">
        <v>195</v>
      </c>
      <c r="B14" s="289"/>
      <c r="C14" s="289"/>
      <c r="D14" s="289"/>
      <c r="E14" s="289"/>
      <c r="F14" s="289"/>
      <c r="G14" s="289"/>
      <c r="H14" s="289"/>
      <c r="I14" s="289"/>
      <c r="J14" s="289"/>
      <c r="K14" s="289"/>
      <c r="L14" s="289"/>
      <c r="M14" s="289"/>
      <c r="N14" s="289"/>
      <c r="O14" s="289"/>
      <c r="P14" s="289"/>
      <c r="Q14" s="289"/>
      <c r="R14" s="289"/>
      <c r="S14" s="289"/>
      <c r="T14" s="5"/>
      <c r="U14" s="5"/>
      <c r="V14" s="5"/>
      <c r="W14" s="5"/>
      <c r="X14" s="5"/>
      <c r="Y14" s="5"/>
      <c r="Z14" s="5"/>
      <c r="AA14" s="5"/>
      <c r="AB14" s="5"/>
    </row>
    <row r="15" spans="1:28" s="2" customFormat="1" ht="15" customHeight="1">
      <c r="A15" s="298"/>
      <c r="B15" s="298"/>
      <c r="C15" s="298"/>
      <c r="D15" s="298"/>
      <c r="E15" s="298"/>
      <c r="F15" s="298"/>
      <c r="G15" s="298"/>
      <c r="H15" s="298"/>
      <c r="I15" s="298"/>
      <c r="J15" s="298"/>
      <c r="K15" s="298"/>
      <c r="L15" s="298"/>
      <c r="M15" s="298"/>
      <c r="N15" s="298"/>
      <c r="O15" s="298"/>
      <c r="P15" s="298"/>
      <c r="Q15" s="298"/>
      <c r="R15" s="298"/>
      <c r="S15" s="298"/>
      <c r="T15" s="3"/>
      <c r="U15" s="3"/>
      <c r="V15" s="3"/>
      <c r="W15" s="3"/>
      <c r="X15" s="3"/>
      <c r="Y15" s="3"/>
    </row>
    <row r="16" spans="1:28" s="2" customFormat="1" ht="78" customHeight="1">
      <c r="A16" s="295" t="s">
        <v>4</v>
      </c>
      <c r="B16" s="294" t="s">
        <v>55</v>
      </c>
      <c r="C16" s="296" t="s">
        <v>142</v>
      </c>
      <c r="D16" s="294" t="s">
        <v>141</v>
      </c>
      <c r="E16" s="294" t="s">
        <v>54</v>
      </c>
      <c r="F16" s="294" t="s">
        <v>53</v>
      </c>
      <c r="G16" s="294" t="s">
        <v>137</v>
      </c>
      <c r="H16" s="294" t="s">
        <v>52</v>
      </c>
      <c r="I16" s="294" t="s">
        <v>51</v>
      </c>
      <c r="J16" s="294" t="s">
        <v>50</v>
      </c>
      <c r="K16" s="294" t="s">
        <v>49</v>
      </c>
      <c r="L16" s="294" t="s">
        <v>48</v>
      </c>
      <c r="M16" s="294" t="s">
        <v>47</v>
      </c>
      <c r="N16" s="294" t="s">
        <v>46</v>
      </c>
      <c r="O16" s="294" t="s">
        <v>45</v>
      </c>
      <c r="P16" s="294" t="s">
        <v>44</v>
      </c>
      <c r="Q16" s="294" t="s">
        <v>140</v>
      </c>
      <c r="R16" s="294"/>
      <c r="S16" s="294" t="s">
        <v>189</v>
      </c>
      <c r="T16" s="3"/>
      <c r="U16" s="3"/>
      <c r="V16" s="3"/>
      <c r="W16" s="3"/>
      <c r="X16" s="3"/>
      <c r="Y16" s="3"/>
    </row>
    <row r="17" spans="1:28" s="2" customFormat="1" ht="256.5" customHeight="1">
      <c r="A17" s="295"/>
      <c r="B17" s="294"/>
      <c r="C17" s="297"/>
      <c r="D17" s="294"/>
      <c r="E17" s="294"/>
      <c r="F17" s="294"/>
      <c r="G17" s="294"/>
      <c r="H17" s="294"/>
      <c r="I17" s="294"/>
      <c r="J17" s="294"/>
      <c r="K17" s="294"/>
      <c r="L17" s="294"/>
      <c r="M17" s="294"/>
      <c r="N17" s="294"/>
      <c r="O17" s="294"/>
      <c r="P17" s="294"/>
      <c r="Q17" s="78" t="s">
        <v>138</v>
      </c>
      <c r="R17" s="79" t="s">
        <v>139</v>
      </c>
      <c r="S17" s="294"/>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7" t="str">
        <f>' 1. паспорт местополож'!A1:C1</f>
        <v>Год раскрытия информации: 2019 год</v>
      </c>
      <c r="B1" s="287"/>
      <c r="C1" s="287"/>
      <c r="D1" s="287"/>
      <c r="E1" s="287"/>
      <c r="F1" s="287"/>
      <c r="G1" s="287"/>
      <c r="H1" s="287"/>
      <c r="I1" s="287"/>
      <c r="J1" s="287"/>
      <c r="K1" s="287"/>
      <c r="L1" s="287"/>
      <c r="M1" s="287"/>
      <c r="N1" s="287"/>
      <c r="O1" s="287"/>
      <c r="P1" s="287"/>
      <c r="Q1" s="287"/>
      <c r="R1" s="287"/>
      <c r="S1" s="287"/>
      <c r="T1" s="287"/>
    </row>
    <row r="2" spans="1:20" s="10" customFormat="1">
      <c r="A2" s="15"/>
      <c r="H2" s="14"/>
    </row>
    <row r="3" spans="1:20" s="10" customFormat="1">
      <c r="A3" s="290" t="s">
        <v>9</v>
      </c>
      <c r="B3" s="290"/>
      <c r="C3" s="290"/>
      <c r="D3" s="290"/>
      <c r="E3" s="290"/>
      <c r="F3" s="290"/>
      <c r="G3" s="290"/>
      <c r="H3" s="290"/>
      <c r="I3" s="290"/>
      <c r="J3" s="290"/>
      <c r="K3" s="290"/>
      <c r="L3" s="290"/>
      <c r="M3" s="290"/>
      <c r="N3" s="290"/>
      <c r="O3" s="290"/>
      <c r="P3" s="290"/>
      <c r="Q3" s="290"/>
      <c r="R3" s="290"/>
      <c r="S3" s="290"/>
      <c r="T3" s="290"/>
    </row>
    <row r="4" spans="1:20" s="10" customFormat="1">
      <c r="A4" s="290"/>
      <c r="B4" s="290"/>
      <c r="C4" s="290"/>
      <c r="D4" s="290"/>
      <c r="E4" s="290"/>
      <c r="F4" s="290"/>
      <c r="G4" s="290"/>
      <c r="H4" s="290"/>
      <c r="I4" s="290"/>
      <c r="J4" s="290"/>
      <c r="K4" s="290"/>
      <c r="L4" s="290"/>
      <c r="M4" s="290"/>
      <c r="N4" s="290"/>
      <c r="O4" s="290"/>
      <c r="P4" s="290"/>
      <c r="Q4" s="290"/>
      <c r="R4" s="290"/>
      <c r="S4" s="290"/>
      <c r="T4" s="290"/>
    </row>
    <row r="5" spans="1:20" s="10" customFormat="1" ht="18.75" customHeight="1">
      <c r="A5" s="2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9"/>
      <c r="C5" s="299"/>
      <c r="D5" s="299"/>
      <c r="E5" s="299"/>
      <c r="F5" s="299"/>
      <c r="G5" s="299"/>
      <c r="H5" s="299"/>
      <c r="I5" s="299"/>
      <c r="J5" s="299"/>
      <c r="K5" s="299"/>
      <c r="L5" s="299"/>
      <c r="M5" s="299"/>
      <c r="N5" s="299"/>
      <c r="O5" s="299"/>
      <c r="P5" s="299"/>
      <c r="Q5" s="299"/>
      <c r="R5" s="299"/>
      <c r="S5" s="299"/>
      <c r="T5" s="299"/>
    </row>
    <row r="6" spans="1:20" s="10" customFormat="1" ht="18.75" customHeight="1">
      <c r="A6" s="288" t="s">
        <v>8</v>
      </c>
      <c r="B6" s="288"/>
      <c r="C6" s="288"/>
      <c r="D6" s="288"/>
      <c r="E6" s="288"/>
      <c r="F6" s="288"/>
      <c r="G6" s="288"/>
      <c r="H6" s="288"/>
      <c r="I6" s="288"/>
      <c r="J6" s="288"/>
      <c r="K6" s="288"/>
      <c r="L6" s="288"/>
      <c r="M6" s="288"/>
      <c r="N6" s="288"/>
      <c r="O6" s="288"/>
      <c r="P6" s="288"/>
      <c r="Q6" s="288"/>
      <c r="R6" s="288"/>
      <c r="S6" s="288"/>
      <c r="T6" s="288"/>
    </row>
    <row r="7" spans="1:20" s="10" customFormat="1">
      <c r="A7" s="290"/>
      <c r="B7" s="290"/>
      <c r="C7" s="290"/>
      <c r="D7" s="290"/>
      <c r="E7" s="290"/>
      <c r="F7" s="290"/>
      <c r="G7" s="290"/>
      <c r="H7" s="290"/>
      <c r="I7" s="290"/>
      <c r="J7" s="290"/>
      <c r="K7" s="290"/>
      <c r="L7" s="290"/>
      <c r="M7" s="290"/>
      <c r="N7" s="290"/>
      <c r="O7" s="290"/>
      <c r="P7" s="290"/>
      <c r="Q7" s="290"/>
      <c r="R7" s="290"/>
      <c r="S7" s="290"/>
      <c r="T7" s="290"/>
    </row>
    <row r="8" spans="1:20" s="10" customFormat="1" ht="18.75" customHeight="1">
      <c r="A8" s="299" t="str">
        <f>' 1. паспорт местополож'!A8:C8</f>
        <v>J_ДВОСТ-185</v>
      </c>
      <c r="B8" s="299"/>
      <c r="C8" s="299"/>
      <c r="D8" s="299"/>
      <c r="E8" s="299"/>
      <c r="F8" s="299"/>
      <c r="G8" s="299"/>
      <c r="H8" s="299"/>
      <c r="I8" s="299"/>
      <c r="J8" s="299"/>
      <c r="K8" s="299"/>
      <c r="L8" s="299"/>
      <c r="M8" s="299"/>
      <c r="N8" s="299"/>
      <c r="O8" s="299"/>
      <c r="P8" s="299"/>
      <c r="Q8" s="299"/>
      <c r="R8" s="299"/>
      <c r="S8" s="299"/>
      <c r="T8" s="299"/>
    </row>
    <row r="9" spans="1:20" s="10" customFormat="1" ht="18.75" customHeight="1">
      <c r="A9" s="288" t="s">
        <v>7</v>
      </c>
      <c r="B9" s="288"/>
      <c r="C9" s="288"/>
      <c r="D9" s="288"/>
      <c r="E9" s="288"/>
      <c r="F9" s="288"/>
      <c r="G9" s="288"/>
      <c r="H9" s="288"/>
      <c r="I9" s="288"/>
      <c r="J9" s="288"/>
      <c r="K9" s="288"/>
      <c r="L9" s="288"/>
      <c r="M9" s="288"/>
      <c r="N9" s="288"/>
      <c r="O9" s="288"/>
      <c r="P9" s="288"/>
      <c r="Q9" s="288"/>
      <c r="R9" s="288"/>
      <c r="S9" s="288"/>
      <c r="T9" s="288"/>
    </row>
    <row r="10" spans="1:20" s="7" customFormat="1" ht="15.75" customHeight="1">
      <c r="A10" s="304"/>
      <c r="B10" s="304"/>
      <c r="C10" s="304"/>
      <c r="D10" s="304"/>
      <c r="E10" s="304"/>
      <c r="F10" s="304"/>
      <c r="G10" s="304"/>
      <c r="H10" s="304"/>
      <c r="I10" s="304"/>
      <c r="J10" s="304"/>
      <c r="K10" s="304"/>
      <c r="L10" s="304"/>
      <c r="M10" s="304"/>
      <c r="N10" s="304"/>
      <c r="O10" s="304"/>
      <c r="P10" s="304"/>
      <c r="Q10" s="304"/>
      <c r="R10" s="304"/>
      <c r="S10" s="304"/>
      <c r="T10" s="304"/>
    </row>
    <row r="11" spans="1:20" s="2" customFormat="1">
      <c r="A11" s="299" t="str">
        <f>' 1. паспорт местополож'!A11:C11</f>
        <v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v>
      </c>
      <c r="B11" s="299"/>
      <c r="C11" s="299"/>
      <c r="D11" s="299"/>
      <c r="E11" s="299"/>
      <c r="F11" s="299"/>
      <c r="G11" s="299"/>
      <c r="H11" s="299"/>
      <c r="I11" s="299"/>
      <c r="J11" s="299"/>
      <c r="K11" s="299"/>
      <c r="L11" s="299"/>
      <c r="M11" s="299"/>
      <c r="N11" s="299"/>
      <c r="O11" s="299"/>
      <c r="P11" s="299"/>
      <c r="Q11" s="299"/>
      <c r="R11" s="299"/>
      <c r="S11" s="299"/>
      <c r="T11" s="299"/>
    </row>
    <row r="12" spans="1:20" s="2" customFormat="1" ht="15" customHeight="1">
      <c r="A12" s="288" t="s">
        <v>5</v>
      </c>
      <c r="B12" s="288"/>
      <c r="C12" s="288"/>
      <c r="D12" s="288"/>
      <c r="E12" s="288"/>
      <c r="F12" s="288"/>
      <c r="G12" s="288"/>
      <c r="H12" s="288"/>
      <c r="I12" s="288"/>
      <c r="J12" s="288"/>
      <c r="K12" s="288"/>
      <c r="L12" s="288"/>
      <c r="M12" s="288"/>
      <c r="N12" s="288"/>
      <c r="O12" s="288"/>
      <c r="P12" s="288"/>
      <c r="Q12" s="288"/>
      <c r="R12" s="288"/>
      <c r="S12" s="288"/>
      <c r="T12" s="288"/>
    </row>
    <row r="13" spans="1:20" s="2" customFormat="1" ht="15" customHeight="1">
      <c r="A13" s="288"/>
      <c r="B13" s="288"/>
      <c r="C13" s="288"/>
      <c r="D13" s="288"/>
      <c r="E13" s="288"/>
      <c r="F13" s="288"/>
      <c r="G13" s="288"/>
      <c r="H13" s="288"/>
      <c r="I13" s="288"/>
      <c r="J13" s="288"/>
      <c r="K13" s="288"/>
      <c r="L13" s="288"/>
      <c r="M13" s="288"/>
      <c r="N13" s="288"/>
      <c r="O13" s="288"/>
      <c r="P13" s="288"/>
      <c r="Q13" s="288"/>
      <c r="R13" s="288"/>
      <c r="S13" s="288"/>
      <c r="T13" s="288"/>
    </row>
    <row r="14" spans="1:20" s="2" customFormat="1" ht="15" customHeight="1">
      <c r="A14" s="299" t="s">
        <v>200</v>
      </c>
      <c r="B14" s="299"/>
      <c r="C14" s="299"/>
      <c r="D14" s="299"/>
      <c r="E14" s="299"/>
      <c r="F14" s="299"/>
      <c r="G14" s="299"/>
      <c r="H14" s="299"/>
      <c r="I14" s="299"/>
      <c r="J14" s="299"/>
      <c r="K14" s="299"/>
      <c r="L14" s="299"/>
      <c r="M14" s="299"/>
      <c r="N14" s="299"/>
      <c r="O14" s="299"/>
      <c r="P14" s="299"/>
      <c r="Q14" s="299"/>
      <c r="R14" s="299"/>
      <c r="S14" s="299"/>
      <c r="T14" s="299"/>
    </row>
    <row r="15" spans="1:20" s="36" customFormat="1" ht="21" customHeight="1">
      <c r="A15" s="305"/>
      <c r="B15" s="305"/>
      <c r="C15" s="305"/>
      <c r="D15" s="305"/>
      <c r="E15" s="305"/>
      <c r="F15" s="305"/>
      <c r="G15" s="305"/>
      <c r="H15" s="305"/>
      <c r="I15" s="305"/>
      <c r="J15" s="305"/>
      <c r="K15" s="305"/>
      <c r="L15" s="305"/>
      <c r="M15" s="305"/>
      <c r="N15" s="305"/>
      <c r="O15" s="305"/>
      <c r="P15" s="305"/>
      <c r="Q15" s="305"/>
      <c r="R15" s="305"/>
      <c r="S15" s="305"/>
      <c r="T15" s="305"/>
    </row>
    <row r="16" spans="1:20" ht="46.5" customHeight="1">
      <c r="A16" s="302" t="s">
        <v>4</v>
      </c>
      <c r="B16" s="301" t="s">
        <v>495</v>
      </c>
      <c r="C16" s="301"/>
      <c r="D16" s="301" t="s">
        <v>77</v>
      </c>
      <c r="E16" s="301" t="s">
        <v>223</v>
      </c>
      <c r="F16" s="301"/>
      <c r="G16" s="301" t="s">
        <v>127</v>
      </c>
      <c r="H16" s="301"/>
      <c r="I16" s="301" t="s">
        <v>76</v>
      </c>
      <c r="J16" s="301"/>
      <c r="K16" s="301" t="s">
        <v>75</v>
      </c>
      <c r="L16" s="301" t="s">
        <v>74</v>
      </c>
      <c r="M16" s="301"/>
      <c r="N16" s="301" t="s">
        <v>230</v>
      </c>
      <c r="O16" s="301"/>
      <c r="P16" s="301" t="s">
        <v>73</v>
      </c>
      <c r="Q16" s="303" t="s">
        <v>72</v>
      </c>
      <c r="R16" s="303"/>
      <c r="S16" s="303" t="s">
        <v>71</v>
      </c>
      <c r="T16" s="303"/>
    </row>
    <row r="17" spans="1:113" ht="109.5" customHeight="1">
      <c r="A17" s="302"/>
      <c r="B17" s="301"/>
      <c r="C17" s="301"/>
      <c r="D17" s="301"/>
      <c r="E17" s="301"/>
      <c r="F17" s="301"/>
      <c r="G17" s="301"/>
      <c r="H17" s="301"/>
      <c r="I17" s="301"/>
      <c r="J17" s="301"/>
      <c r="K17" s="301"/>
      <c r="L17" s="301"/>
      <c r="M17" s="301"/>
      <c r="N17" s="301"/>
      <c r="O17" s="301"/>
      <c r="P17" s="301"/>
      <c r="Q17" s="80" t="s">
        <v>70</v>
      </c>
      <c r="R17" s="80" t="s">
        <v>199</v>
      </c>
      <c r="S17" s="80" t="s">
        <v>69</v>
      </c>
      <c r="T17" s="80" t="s">
        <v>68</v>
      </c>
    </row>
    <row r="18" spans="1:113" ht="16.5">
      <c r="A18" s="302"/>
      <c r="B18" s="81" t="s">
        <v>66</v>
      </c>
      <c r="C18" s="81" t="s">
        <v>67</v>
      </c>
      <c r="D18" s="301"/>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6" t="s">
        <v>244</v>
      </c>
      <c r="B20" s="206" t="s">
        <v>244</v>
      </c>
      <c r="C20" s="206" t="s">
        <v>244</v>
      </c>
      <c r="D20" s="206" t="s">
        <v>244</v>
      </c>
      <c r="E20" s="206" t="s">
        <v>244</v>
      </c>
      <c r="F20" s="206" t="s">
        <v>244</v>
      </c>
      <c r="G20" s="206" t="s">
        <v>244</v>
      </c>
      <c r="H20" s="206" t="s">
        <v>244</v>
      </c>
      <c r="I20" s="206" t="s">
        <v>244</v>
      </c>
      <c r="J20" s="206" t="s">
        <v>244</v>
      </c>
      <c r="K20" s="206" t="s">
        <v>244</v>
      </c>
      <c r="L20" s="206" t="s">
        <v>244</v>
      </c>
      <c r="M20" s="206" t="s">
        <v>244</v>
      </c>
      <c r="N20" s="206" t="s">
        <v>244</v>
      </c>
      <c r="O20" s="206" t="s">
        <v>244</v>
      </c>
      <c r="P20" s="206" t="s">
        <v>244</v>
      </c>
      <c r="Q20" s="206" t="s">
        <v>244</v>
      </c>
      <c r="R20" s="206" t="s">
        <v>244</v>
      </c>
      <c r="S20" s="206" t="s">
        <v>244</v>
      </c>
      <c r="T20" s="206"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0" t="s">
        <v>228</v>
      </c>
      <c r="C24" s="300"/>
      <c r="D24" s="300"/>
      <c r="E24" s="300"/>
      <c r="F24" s="300"/>
      <c r="G24" s="300"/>
      <c r="H24" s="300"/>
      <c r="I24" s="300"/>
      <c r="J24" s="300"/>
      <c r="K24" s="300"/>
      <c r="L24" s="300"/>
      <c r="M24" s="300"/>
      <c r="N24" s="300"/>
      <c r="O24" s="300"/>
      <c r="P24" s="300"/>
      <c r="Q24" s="300"/>
      <c r="R24" s="3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E1" zoomScale="70" zoomScaleSheetLayoutView="70" workbookViewId="0">
      <selection activeCell="N21" sqref="N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7" t="str">
        <f>' 1. паспорт местополож'!A1:C1</f>
        <v>Год раскрытия информации: 2019 год</v>
      </c>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0" t="s">
        <v>9</v>
      </c>
      <c r="F3" s="290"/>
      <c r="G3" s="290"/>
      <c r="H3" s="290"/>
      <c r="I3" s="290"/>
      <c r="J3" s="290"/>
      <c r="K3" s="290"/>
      <c r="L3" s="290"/>
      <c r="M3" s="290"/>
      <c r="N3" s="290"/>
      <c r="O3" s="290"/>
      <c r="P3" s="290"/>
      <c r="Q3" s="290"/>
      <c r="R3" s="290"/>
      <c r="S3" s="290"/>
      <c r="T3" s="290"/>
      <c r="U3" s="290"/>
      <c r="V3" s="290"/>
      <c r="W3" s="290"/>
      <c r="X3" s="290"/>
      <c r="Y3" s="2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299"/>
    </row>
    <row r="6" spans="1:27" s="10" customFormat="1" ht="18.75" customHeight="1">
      <c r="A6" s="288" t="s">
        <v>8</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1" t="str">
        <f>' 1. паспорт местополож'!A8:C8</f>
        <v>J_ДВОСТ-185</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row>
    <row r="9" spans="1:27" s="10" customFormat="1" ht="18.75" customHeight="1">
      <c r="A9" s="14"/>
      <c r="B9" s="14"/>
      <c r="C9" s="14"/>
      <c r="D9" s="14"/>
      <c r="E9" s="316" t="s">
        <v>7</v>
      </c>
      <c r="F9" s="316"/>
      <c r="G9" s="316"/>
      <c r="H9" s="316"/>
      <c r="I9" s="316"/>
      <c r="J9" s="316"/>
      <c r="K9" s="316"/>
      <c r="L9" s="316"/>
      <c r="M9" s="316"/>
      <c r="N9" s="316"/>
      <c r="O9" s="316"/>
      <c r="P9" s="316"/>
      <c r="Q9" s="316"/>
      <c r="R9" s="316"/>
      <c r="S9" s="316"/>
      <c r="T9" s="316"/>
      <c r="U9" s="316"/>
      <c r="V9" s="316"/>
      <c r="W9" s="316"/>
      <c r="X9" s="316"/>
      <c r="Y9" s="316"/>
      <c r="Z9" s="14"/>
      <c r="AA9" s="14"/>
    </row>
    <row r="10" spans="1:27" s="7" customFormat="1" ht="15.75" customHeight="1">
      <c r="A10" s="279"/>
      <c r="B10" s="279"/>
      <c r="C10" s="279"/>
      <c r="D10" s="279"/>
      <c r="E10" s="259"/>
      <c r="F10" s="259"/>
      <c r="G10" s="259"/>
      <c r="H10" s="259"/>
      <c r="I10" s="259"/>
      <c r="J10" s="259"/>
      <c r="K10" s="259"/>
      <c r="L10" s="259"/>
      <c r="M10" s="259"/>
      <c r="N10" s="259"/>
      <c r="O10" s="259"/>
      <c r="P10" s="259"/>
      <c r="Q10" s="259"/>
      <c r="R10" s="259"/>
      <c r="S10" s="259"/>
      <c r="T10" s="259"/>
      <c r="U10" s="259"/>
      <c r="V10" s="259"/>
      <c r="W10" s="259"/>
      <c r="X10" s="279"/>
      <c r="Y10" s="279"/>
      <c r="Z10" s="279"/>
      <c r="AA10" s="279"/>
    </row>
    <row r="11" spans="1:27" s="2" customFormat="1">
      <c r="A11" s="291" t="str">
        <f>' 1. паспорт местополож'!A11:C11</f>
        <v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row>
    <row r="12" spans="1:27" s="2" customFormat="1" ht="15" customHeight="1">
      <c r="A12" s="114"/>
      <c r="B12" s="114"/>
      <c r="C12" s="114"/>
      <c r="D12" s="114"/>
      <c r="E12" s="288" t="s">
        <v>5</v>
      </c>
      <c r="F12" s="288"/>
      <c r="G12" s="288"/>
      <c r="H12" s="288"/>
      <c r="I12" s="288"/>
      <c r="J12" s="288"/>
      <c r="K12" s="288"/>
      <c r="L12" s="288"/>
      <c r="M12" s="288"/>
      <c r="N12" s="288"/>
      <c r="O12" s="288"/>
      <c r="P12" s="288"/>
      <c r="Q12" s="288"/>
      <c r="R12" s="288"/>
      <c r="S12" s="288"/>
      <c r="T12" s="288"/>
      <c r="U12" s="288"/>
      <c r="V12" s="288"/>
      <c r="W12" s="288"/>
      <c r="X12" s="288"/>
      <c r="Y12" s="288"/>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9"/>
      <c r="F14" s="299"/>
      <c r="G14" s="299"/>
      <c r="H14" s="299"/>
      <c r="I14" s="299"/>
      <c r="J14" s="299"/>
      <c r="K14" s="299"/>
      <c r="L14" s="299"/>
      <c r="M14" s="299"/>
      <c r="N14" s="299"/>
      <c r="O14" s="299"/>
      <c r="P14" s="299"/>
      <c r="Q14" s="299"/>
      <c r="R14" s="299"/>
      <c r="S14" s="299"/>
      <c r="T14" s="299"/>
      <c r="U14" s="299"/>
      <c r="V14" s="299"/>
      <c r="W14" s="299"/>
      <c r="X14" s="299"/>
      <c r="Y14" s="299"/>
      <c r="Z14" s="114"/>
      <c r="AA14" s="114"/>
    </row>
    <row r="15" spans="1:27" ht="25.5" customHeight="1">
      <c r="A15" s="299" t="s">
        <v>202</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row>
    <row r="16" spans="1:27" s="36" customFormat="1" ht="21" customHeight="1"/>
    <row r="17" spans="1:27" ht="15.75" customHeight="1">
      <c r="A17" s="306" t="s">
        <v>4</v>
      </c>
      <c r="B17" s="309" t="s">
        <v>207</v>
      </c>
      <c r="C17" s="310"/>
      <c r="D17" s="309" t="s">
        <v>209</v>
      </c>
      <c r="E17" s="310"/>
      <c r="F17" s="313" t="s">
        <v>49</v>
      </c>
      <c r="G17" s="314"/>
      <c r="H17" s="314"/>
      <c r="I17" s="315"/>
      <c r="J17" s="306" t="s">
        <v>210</v>
      </c>
      <c r="K17" s="309" t="s">
        <v>211</v>
      </c>
      <c r="L17" s="310"/>
      <c r="M17" s="309" t="s">
        <v>212</v>
      </c>
      <c r="N17" s="310"/>
      <c r="O17" s="309" t="s">
        <v>201</v>
      </c>
      <c r="P17" s="310"/>
      <c r="Q17" s="309" t="s">
        <v>82</v>
      </c>
      <c r="R17" s="310"/>
      <c r="S17" s="306" t="s">
        <v>81</v>
      </c>
      <c r="T17" s="306" t="s">
        <v>213</v>
      </c>
      <c r="U17" s="306" t="s">
        <v>208</v>
      </c>
      <c r="V17" s="309" t="s">
        <v>80</v>
      </c>
      <c r="W17" s="310"/>
      <c r="X17" s="313" t="s">
        <v>72</v>
      </c>
      <c r="Y17" s="314"/>
      <c r="Z17" s="313" t="s">
        <v>71</v>
      </c>
      <c r="AA17" s="314"/>
    </row>
    <row r="18" spans="1:27" ht="192.75" customHeight="1">
      <c r="A18" s="307"/>
      <c r="B18" s="311"/>
      <c r="C18" s="312"/>
      <c r="D18" s="311"/>
      <c r="E18" s="312"/>
      <c r="F18" s="313" t="s">
        <v>79</v>
      </c>
      <c r="G18" s="315"/>
      <c r="H18" s="313" t="s">
        <v>78</v>
      </c>
      <c r="I18" s="315"/>
      <c r="J18" s="308"/>
      <c r="K18" s="311"/>
      <c r="L18" s="312"/>
      <c r="M18" s="311"/>
      <c r="N18" s="312"/>
      <c r="O18" s="311"/>
      <c r="P18" s="312"/>
      <c r="Q18" s="311"/>
      <c r="R18" s="312"/>
      <c r="S18" s="308"/>
      <c r="T18" s="308"/>
      <c r="U18" s="308"/>
      <c r="V18" s="311"/>
      <c r="W18" s="312"/>
      <c r="X18" s="80" t="s">
        <v>70</v>
      </c>
      <c r="Y18" s="80" t="s">
        <v>199</v>
      </c>
      <c r="Z18" s="80" t="s">
        <v>69</v>
      </c>
      <c r="AA18" s="80" t="s">
        <v>68</v>
      </c>
    </row>
    <row r="19" spans="1:27" ht="60" customHeight="1">
      <c r="A19" s="308"/>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1" customFormat="1" ht="131.25" customHeight="1">
      <c r="A21" s="270">
        <v>1</v>
      </c>
      <c r="B21" s="270" t="s">
        <v>505</v>
      </c>
      <c r="C21" s="270" t="s">
        <v>505</v>
      </c>
      <c r="D21" s="270" t="s">
        <v>506</v>
      </c>
      <c r="E21" s="270" t="s">
        <v>506</v>
      </c>
      <c r="F21" s="270" t="s">
        <v>473</v>
      </c>
      <c r="G21" s="270" t="s">
        <v>473</v>
      </c>
      <c r="H21" s="270" t="s">
        <v>473</v>
      </c>
      <c r="I21" s="270" t="s">
        <v>473</v>
      </c>
      <c r="J21" s="270" t="s">
        <v>244</v>
      </c>
      <c r="K21" s="270" t="s">
        <v>22</v>
      </c>
      <c r="L21" s="270" t="s">
        <v>22</v>
      </c>
      <c r="M21" s="270" t="s">
        <v>504</v>
      </c>
      <c r="N21" s="270" t="s">
        <v>507</v>
      </c>
      <c r="O21" s="270" t="s">
        <v>515</v>
      </c>
      <c r="P21" s="270" t="s">
        <v>515</v>
      </c>
      <c r="Q21" s="270">
        <v>2.9049999999999998</v>
      </c>
      <c r="R21" s="270">
        <v>2.9049999999999998</v>
      </c>
      <c r="S21" s="270" t="s">
        <v>136</v>
      </c>
      <c r="T21" s="270" t="s">
        <v>136</v>
      </c>
      <c r="U21" s="270" t="s">
        <v>136</v>
      </c>
      <c r="V21" s="270" t="s">
        <v>485</v>
      </c>
      <c r="W21" s="270" t="s">
        <v>474</v>
      </c>
      <c r="X21" s="270" t="s">
        <v>136</v>
      </c>
      <c r="Y21" s="270" t="s">
        <v>136</v>
      </c>
      <c r="Z21" s="270" t="s">
        <v>502</v>
      </c>
      <c r="AA21" s="270" t="s">
        <v>503</v>
      </c>
    </row>
    <row r="22" spans="1:27" ht="3" customHeight="1">
      <c r="R22" s="269"/>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6" zoomScale="85" zoomScaleSheetLayoutView="85"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7" t="str">
        <f>' 1. паспорт местополож'!A1:C1</f>
        <v>Год раскрытия информации: 2019 год</v>
      </c>
      <c r="B1" s="287"/>
      <c r="C1" s="287"/>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0" t="s">
        <v>9</v>
      </c>
      <c r="B3" s="290"/>
      <c r="C3" s="290"/>
      <c r="D3" s="11"/>
      <c r="E3" s="11"/>
      <c r="F3" s="11"/>
      <c r="G3" s="11"/>
      <c r="H3" s="11"/>
      <c r="I3" s="11"/>
      <c r="J3" s="11"/>
      <c r="K3" s="11"/>
      <c r="L3" s="11"/>
      <c r="M3" s="11"/>
      <c r="N3" s="11"/>
      <c r="O3" s="11"/>
      <c r="P3" s="11"/>
      <c r="Q3" s="11"/>
      <c r="R3" s="11"/>
      <c r="S3" s="11"/>
      <c r="T3" s="11"/>
    </row>
    <row r="4" spans="1:28" s="10" customFormat="1" ht="18.75">
      <c r="A4" s="290"/>
      <c r="B4" s="290"/>
      <c r="C4" s="290"/>
      <c r="D4" s="12"/>
      <c r="E4" s="12"/>
      <c r="F4" s="12"/>
      <c r="G4" s="11"/>
      <c r="H4" s="11"/>
      <c r="I4" s="11"/>
      <c r="J4" s="11"/>
      <c r="K4" s="11"/>
      <c r="L4" s="11"/>
      <c r="M4" s="11"/>
      <c r="N4" s="11"/>
      <c r="O4" s="11"/>
      <c r="P4" s="11"/>
      <c r="Q4" s="11"/>
      <c r="R4" s="11"/>
      <c r="S4" s="11"/>
      <c r="T4" s="11"/>
    </row>
    <row r="5" spans="1:28" s="10" customFormat="1" ht="18.75">
      <c r="A5" s="2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1"/>
      <c r="C5" s="291"/>
      <c r="D5" s="6"/>
      <c r="E5" s="6"/>
      <c r="F5" s="6"/>
      <c r="G5" s="11"/>
      <c r="H5" s="11"/>
      <c r="I5" s="11"/>
      <c r="J5" s="11"/>
      <c r="K5" s="11"/>
      <c r="L5" s="11"/>
      <c r="M5" s="11"/>
      <c r="N5" s="11"/>
      <c r="O5" s="11"/>
      <c r="P5" s="11"/>
      <c r="Q5" s="11"/>
      <c r="R5" s="11"/>
      <c r="S5" s="11"/>
      <c r="T5" s="11"/>
    </row>
    <row r="6" spans="1:28" s="10" customFormat="1" ht="18.75">
      <c r="A6" s="288" t="s">
        <v>8</v>
      </c>
      <c r="B6" s="288"/>
      <c r="C6" s="288"/>
      <c r="D6" s="4"/>
      <c r="E6" s="4"/>
      <c r="F6" s="4"/>
      <c r="G6" s="11"/>
      <c r="H6" s="11"/>
      <c r="I6" s="11"/>
      <c r="J6" s="11"/>
      <c r="K6" s="11"/>
      <c r="L6" s="11"/>
      <c r="M6" s="11"/>
      <c r="N6" s="11"/>
      <c r="O6" s="11"/>
      <c r="P6" s="11"/>
      <c r="Q6" s="11"/>
      <c r="R6" s="11"/>
      <c r="S6" s="11"/>
      <c r="T6" s="11"/>
    </row>
    <row r="7" spans="1:28" s="10" customFormat="1" ht="18.75">
      <c r="A7" s="290"/>
      <c r="B7" s="290"/>
      <c r="C7" s="290"/>
      <c r="D7" s="12"/>
      <c r="E7" s="12"/>
      <c r="F7" s="12"/>
      <c r="G7" s="11"/>
      <c r="H7" s="11"/>
      <c r="I7" s="11"/>
      <c r="J7" s="11"/>
      <c r="K7" s="11"/>
      <c r="L7" s="11"/>
      <c r="M7" s="11"/>
      <c r="N7" s="11"/>
      <c r="O7" s="11"/>
      <c r="P7" s="11"/>
      <c r="Q7" s="11"/>
      <c r="R7" s="11"/>
      <c r="S7" s="11"/>
      <c r="T7" s="11"/>
    </row>
    <row r="8" spans="1:28" s="10" customFormat="1" ht="18.75">
      <c r="A8" s="299" t="str">
        <f>' 1. паспорт местополож'!A8:C8</f>
        <v>J_ДВОСТ-185</v>
      </c>
      <c r="B8" s="299"/>
      <c r="C8" s="299"/>
      <c r="D8" s="6"/>
      <c r="E8" s="6"/>
      <c r="F8" s="6"/>
      <c r="G8" s="11"/>
      <c r="H8" s="11"/>
      <c r="I8" s="11"/>
      <c r="J8" s="11"/>
      <c r="K8" s="11"/>
      <c r="L8" s="11"/>
      <c r="M8" s="11"/>
      <c r="N8" s="11"/>
      <c r="O8" s="11"/>
      <c r="P8" s="11"/>
      <c r="Q8" s="11"/>
      <c r="R8" s="11"/>
      <c r="S8" s="11"/>
      <c r="T8" s="11"/>
    </row>
    <row r="9" spans="1:28" s="10" customFormat="1" ht="18.75">
      <c r="A9" s="288" t="s">
        <v>7</v>
      </c>
      <c r="B9" s="288"/>
      <c r="C9" s="288"/>
      <c r="D9" s="4"/>
      <c r="E9" s="4"/>
      <c r="F9" s="4"/>
      <c r="G9" s="11"/>
      <c r="H9" s="11"/>
      <c r="I9" s="11"/>
      <c r="J9" s="11"/>
      <c r="K9" s="11"/>
      <c r="L9" s="11"/>
      <c r="M9" s="11"/>
      <c r="N9" s="11"/>
      <c r="O9" s="11"/>
      <c r="P9" s="11"/>
      <c r="Q9" s="11"/>
      <c r="R9" s="11"/>
      <c r="S9" s="11"/>
      <c r="T9" s="11"/>
    </row>
    <row r="10" spans="1:28" s="7" customFormat="1" ht="15.75" customHeight="1">
      <c r="A10" s="304"/>
      <c r="B10" s="304"/>
      <c r="C10" s="304"/>
      <c r="D10" s="8"/>
      <c r="E10" s="8"/>
      <c r="F10" s="8"/>
      <c r="G10" s="8"/>
      <c r="H10" s="8"/>
      <c r="I10" s="8"/>
      <c r="J10" s="8"/>
      <c r="K10" s="8"/>
      <c r="L10" s="8"/>
      <c r="M10" s="8"/>
      <c r="N10" s="8"/>
      <c r="O10" s="8"/>
      <c r="P10" s="8"/>
      <c r="Q10" s="8"/>
      <c r="R10" s="8"/>
      <c r="S10" s="8"/>
      <c r="T10" s="8"/>
    </row>
    <row r="11" spans="1:28" s="2" customFormat="1" ht="31.5" customHeight="1">
      <c r="A11" s="289" t="str">
        <f>' 1. паспорт местополож'!A11:C11</f>
        <v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v>
      </c>
      <c r="B11" s="289"/>
      <c r="C11" s="289"/>
      <c r="D11" s="6"/>
      <c r="E11" s="6"/>
      <c r="F11" s="6"/>
      <c r="G11" s="6"/>
      <c r="H11" s="6"/>
      <c r="I11" s="6"/>
      <c r="J11" s="6"/>
      <c r="K11" s="6"/>
      <c r="L11" s="6"/>
      <c r="M11" s="6"/>
      <c r="N11" s="6"/>
      <c r="O11" s="6"/>
      <c r="P11" s="6"/>
      <c r="Q11" s="6"/>
      <c r="R11" s="6"/>
      <c r="S11" s="6"/>
      <c r="T11" s="6"/>
    </row>
    <row r="12" spans="1:28" s="2" customFormat="1" ht="15" customHeight="1">
      <c r="A12" s="288" t="s">
        <v>5</v>
      </c>
      <c r="B12" s="288"/>
      <c r="C12" s="288"/>
      <c r="D12" s="4"/>
      <c r="E12" s="4"/>
      <c r="F12" s="4"/>
      <c r="G12" s="4"/>
      <c r="H12" s="4"/>
      <c r="I12" s="4"/>
      <c r="J12" s="4"/>
      <c r="K12" s="4"/>
      <c r="L12" s="4"/>
      <c r="M12" s="4"/>
      <c r="N12" s="4"/>
      <c r="O12" s="4"/>
      <c r="P12" s="4"/>
      <c r="Q12" s="4"/>
      <c r="R12" s="4"/>
      <c r="S12" s="4"/>
      <c r="T12" s="4"/>
    </row>
    <row r="13" spans="1:28" s="2" customFormat="1" ht="15" customHeight="1">
      <c r="A13" s="288"/>
      <c r="B13" s="288"/>
      <c r="C13" s="288"/>
      <c r="D13" s="3"/>
      <c r="E13" s="3"/>
      <c r="F13" s="3"/>
      <c r="G13" s="3"/>
      <c r="H13" s="3"/>
      <c r="I13" s="3"/>
      <c r="J13" s="3"/>
      <c r="K13" s="3"/>
      <c r="L13" s="3"/>
      <c r="M13" s="3"/>
      <c r="N13" s="3"/>
      <c r="O13" s="3"/>
      <c r="P13" s="3"/>
      <c r="Q13" s="3"/>
    </row>
    <row r="14" spans="1:28" s="2" customFormat="1" ht="18.75">
      <c r="A14" s="289" t="s">
        <v>194</v>
      </c>
      <c r="B14" s="289"/>
      <c r="C14" s="289"/>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7" t="s">
        <v>24</v>
      </c>
      <c r="C16" s="207" t="s">
        <v>23</v>
      </c>
      <c r="D16" s="19"/>
      <c r="E16" s="19"/>
      <c r="F16" s="19"/>
      <c r="G16" s="18"/>
      <c r="H16" s="18"/>
      <c r="I16" s="18"/>
      <c r="J16" s="18"/>
      <c r="K16" s="18"/>
      <c r="L16" s="18"/>
      <c r="M16" s="18"/>
      <c r="N16" s="18"/>
      <c r="O16" s="18"/>
      <c r="P16" s="18"/>
      <c r="Q16" s="18"/>
      <c r="R16" s="17"/>
      <c r="S16" s="17"/>
      <c r="T16" s="17"/>
    </row>
    <row r="17" spans="1:20" s="2" customFormat="1" ht="16.5" customHeight="1">
      <c r="A17" s="207">
        <v>1</v>
      </c>
      <c r="B17" s="207">
        <v>2</v>
      </c>
      <c r="C17" s="207">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09" t="s">
        <v>496</v>
      </c>
      <c r="D18" s="19"/>
      <c r="E18" s="18"/>
      <c r="F18" s="18"/>
      <c r="G18" s="18"/>
      <c r="H18" s="18"/>
      <c r="I18" s="18"/>
      <c r="J18" s="18"/>
      <c r="K18" s="18"/>
      <c r="L18" s="18"/>
      <c r="M18" s="18"/>
      <c r="N18" s="18"/>
      <c r="O18" s="18"/>
      <c r="P18" s="17"/>
      <c r="Q18" s="17"/>
      <c r="R18" s="17"/>
      <c r="S18" s="17"/>
      <c r="T18" s="17"/>
    </row>
    <row r="19" spans="1:20" s="265" customFormat="1" ht="33">
      <c r="A19" s="273" t="s">
        <v>20</v>
      </c>
      <c r="B19" s="274" t="s">
        <v>17</v>
      </c>
      <c r="C19" s="275" t="s">
        <v>475</v>
      </c>
      <c r="D19" s="264"/>
      <c r="E19" s="264"/>
      <c r="F19" s="264"/>
      <c r="G19" s="264"/>
      <c r="H19" s="264"/>
      <c r="I19" s="264"/>
      <c r="J19" s="264"/>
      <c r="K19" s="264"/>
      <c r="L19" s="264"/>
      <c r="M19" s="264"/>
      <c r="N19" s="264"/>
      <c r="O19" s="264"/>
      <c r="P19" s="264"/>
      <c r="Q19" s="264"/>
      <c r="R19" s="264"/>
      <c r="S19" s="264"/>
      <c r="T19" s="264"/>
    </row>
    <row r="20" spans="1:20" s="265" customFormat="1" ht="63" customHeight="1">
      <c r="A20" s="273" t="s">
        <v>19</v>
      </c>
      <c r="B20" s="274" t="s">
        <v>497</v>
      </c>
      <c r="C20" s="276" t="s">
        <v>508</v>
      </c>
      <c r="D20" s="264"/>
      <c r="E20" s="264"/>
      <c r="F20" s="264"/>
      <c r="G20" s="264"/>
      <c r="H20" s="264"/>
      <c r="I20" s="264"/>
      <c r="J20" s="264"/>
      <c r="K20" s="264"/>
      <c r="L20" s="264"/>
      <c r="M20" s="264"/>
      <c r="N20" s="264"/>
      <c r="O20" s="264"/>
      <c r="P20" s="264"/>
      <c r="Q20" s="264"/>
      <c r="R20" s="264"/>
      <c r="S20" s="264"/>
      <c r="T20" s="264"/>
    </row>
    <row r="21" spans="1:20" ht="33">
      <c r="A21" s="85" t="s">
        <v>18</v>
      </c>
      <c r="B21" s="84" t="s">
        <v>222</v>
      </c>
      <c r="C21" s="272">
        <f>' 1. паспорт местополож'!C43</f>
        <v>8.8000000000000007</v>
      </c>
      <c r="D21" s="16"/>
      <c r="E21" s="16"/>
      <c r="F21" s="16"/>
      <c r="G21" s="16"/>
      <c r="H21" s="16"/>
      <c r="I21" s="16"/>
      <c r="J21" s="16"/>
      <c r="K21" s="16"/>
      <c r="L21" s="16"/>
      <c r="M21" s="16"/>
      <c r="N21" s="16"/>
      <c r="O21" s="16"/>
      <c r="P21" s="16"/>
      <c r="Q21" s="16"/>
      <c r="R21" s="16"/>
      <c r="S21" s="16"/>
      <c r="T21" s="16"/>
    </row>
    <row r="22" spans="1:20" ht="49.5">
      <c r="A22" s="85" t="s">
        <v>16</v>
      </c>
      <c r="B22" s="84" t="s">
        <v>117</v>
      </c>
      <c r="C22" s="210" t="s">
        <v>476</v>
      </c>
      <c r="D22" s="16"/>
      <c r="E22" s="16"/>
      <c r="F22" s="16"/>
      <c r="G22" s="16"/>
      <c r="H22" s="16"/>
      <c r="I22" s="16"/>
      <c r="J22" s="16"/>
      <c r="K22" s="16"/>
      <c r="L22" s="16"/>
      <c r="M22" s="16"/>
      <c r="N22" s="16"/>
      <c r="O22" s="16"/>
      <c r="P22" s="16"/>
      <c r="Q22" s="16"/>
      <c r="R22" s="16"/>
      <c r="S22" s="16"/>
      <c r="T22" s="16"/>
    </row>
    <row r="23" spans="1:20" s="265" customFormat="1" ht="66">
      <c r="A23" s="273" t="s">
        <v>15</v>
      </c>
      <c r="B23" s="274" t="s">
        <v>206</v>
      </c>
      <c r="C23" s="277" t="s">
        <v>509</v>
      </c>
      <c r="D23" s="264"/>
      <c r="E23" s="264"/>
      <c r="F23" s="264"/>
      <c r="G23" s="264"/>
      <c r="H23" s="264"/>
      <c r="I23" s="264"/>
      <c r="J23" s="264"/>
      <c r="K23" s="264"/>
      <c r="L23" s="264"/>
      <c r="M23" s="264"/>
      <c r="N23" s="264"/>
      <c r="O23" s="264"/>
      <c r="P23" s="264"/>
      <c r="Q23" s="264"/>
      <c r="R23" s="264"/>
      <c r="S23" s="264"/>
      <c r="T23" s="264"/>
    </row>
    <row r="24" spans="1:20" s="265" customFormat="1" ht="42.75" customHeight="1">
      <c r="A24" s="273" t="s">
        <v>13</v>
      </c>
      <c r="B24" s="274" t="s">
        <v>14</v>
      </c>
      <c r="C24" s="278">
        <v>2022</v>
      </c>
      <c r="D24" s="264"/>
      <c r="E24" s="264"/>
      <c r="F24" s="264"/>
      <c r="G24" s="264"/>
      <c r="H24" s="264"/>
      <c r="I24" s="264"/>
      <c r="J24" s="264"/>
      <c r="K24" s="264"/>
      <c r="L24" s="264"/>
      <c r="M24" s="264"/>
      <c r="N24" s="264"/>
      <c r="O24" s="264"/>
      <c r="P24" s="264"/>
      <c r="Q24" s="264"/>
      <c r="R24" s="264"/>
      <c r="S24" s="264"/>
      <c r="T24" s="264"/>
    </row>
    <row r="25" spans="1:20" s="265" customFormat="1" ht="42.75" customHeight="1">
      <c r="A25" s="273" t="s">
        <v>11</v>
      </c>
      <c r="B25" s="274" t="s">
        <v>12</v>
      </c>
      <c r="C25" s="278">
        <v>2023</v>
      </c>
      <c r="D25" s="264"/>
      <c r="E25" s="264"/>
      <c r="F25" s="264"/>
      <c r="G25" s="264"/>
      <c r="H25" s="264"/>
      <c r="I25" s="264"/>
      <c r="J25" s="264"/>
      <c r="K25" s="264"/>
      <c r="L25" s="264"/>
      <c r="M25" s="264"/>
      <c r="N25" s="264"/>
      <c r="O25" s="264"/>
      <c r="P25" s="264"/>
      <c r="Q25" s="264"/>
      <c r="R25" s="264"/>
      <c r="S25" s="264"/>
      <c r="T25" s="264"/>
    </row>
    <row r="26" spans="1:20" ht="42.75" customHeight="1">
      <c r="A26" s="85" t="s">
        <v>28</v>
      </c>
      <c r="B26" s="84" t="s">
        <v>10</v>
      </c>
      <c r="C26" s="254" t="s">
        <v>489</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0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7" t="str">
        <f>' 1. паспорт местополож'!A1:C1</f>
        <v>Год раскрытия информации: 2019 год</v>
      </c>
      <c r="B1" s="287"/>
      <c r="C1" s="287"/>
      <c r="D1" s="287"/>
      <c r="E1" s="287"/>
      <c r="F1" s="287"/>
      <c r="G1" s="287"/>
      <c r="H1" s="287"/>
      <c r="I1" s="287"/>
      <c r="J1" s="287"/>
      <c r="K1" s="287"/>
      <c r="L1" s="287"/>
      <c r="M1" s="287"/>
      <c r="N1" s="287"/>
      <c r="O1" s="287"/>
      <c r="P1" s="287"/>
      <c r="Q1" s="287"/>
      <c r="R1" s="287"/>
      <c r="S1" s="287"/>
      <c r="T1" s="287"/>
      <c r="U1" s="287"/>
      <c r="V1" s="287"/>
      <c r="W1" s="287"/>
      <c r="X1" s="287"/>
      <c r="Y1" s="287"/>
      <c r="Z1" s="2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0" t="s">
        <v>9</v>
      </c>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61"/>
      <c r="AB3" s="61"/>
    </row>
    <row r="4" spans="1:28" ht="18.75">
      <c r="A4" s="290"/>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61"/>
      <c r="AB4" s="61"/>
    </row>
    <row r="5" spans="1:28" ht="15.75">
      <c r="A5" s="2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62"/>
      <c r="AB5" s="62"/>
    </row>
    <row r="6" spans="1:28" ht="15.75">
      <c r="A6" s="288" t="s">
        <v>8</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63"/>
      <c r="AB6" s="63"/>
    </row>
    <row r="7" spans="1:28" ht="18.7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61"/>
      <c r="AB7" s="61"/>
    </row>
    <row r="8" spans="1:28" ht="15.75">
      <c r="A8" s="299" t="str">
        <f>' 1. паспорт местополож'!A8:C8</f>
        <v>J_ДВОСТ-185</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62"/>
      <c r="AB8" s="62"/>
    </row>
    <row r="9" spans="1:28" ht="15.75">
      <c r="A9" s="288" t="s">
        <v>7</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63"/>
      <c r="AB9" s="63"/>
    </row>
    <row r="10" spans="1:28" ht="18.75">
      <c r="A10" s="304"/>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9"/>
      <c r="AB10" s="9"/>
    </row>
    <row r="11" spans="1:28" ht="15.75">
      <c r="A11" s="299" t="str">
        <f>' 1. паспорт местополож'!A11:C11</f>
        <v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62"/>
      <c r="AB11" s="62"/>
    </row>
    <row r="12" spans="1:28" ht="15.75">
      <c r="A12" s="288" t="s">
        <v>5</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2"/>
      <c r="C18" s="68"/>
      <c r="D18" s="212"/>
      <c r="E18" s="68"/>
      <c r="F18" s="212"/>
      <c r="G18" s="68"/>
      <c r="H18" s="212"/>
      <c r="I18" s="68">
        <f>I20</f>
        <v>3.4111029098651526</v>
      </c>
      <c r="J18" s="68">
        <f>J20</f>
        <v>0.15762952448545067</v>
      </c>
      <c r="K18" s="229"/>
      <c r="L18" s="212"/>
      <c r="M18" s="68"/>
      <c r="N18" s="212"/>
      <c r="O18" s="68"/>
      <c r="P18" s="212"/>
      <c r="Q18" s="68"/>
      <c r="R18" s="212"/>
      <c r="S18" s="68"/>
      <c r="T18" s="212"/>
      <c r="U18" s="68"/>
      <c r="V18" s="212"/>
      <c r="W18" s="68"/>
      <c r="X18" s="212"/>
      <c r="Y18" s="68"/>
      <c r="Z18" s="212"/>
    </row>
    <row r="19" spans="1:26" ht="17.25">
      <c r="A19" s="211"/>
      <c r="B19" s="228"/>
      <c r="C19" s="230" t="s">
        <v>477</v>
      </c>
      <c r="D19" s="230" t="s">
        <v>478</v>
      </c>
      <c r="E19" s="230" t="s">
        <v>479</v>
      </c>
      <c r="F19" s="230" t="s">
        <v>480</v>
      </c>
      <c r="G19" s="230" t="s">
        <v>481</v>
      </c>
      <c r="H19" s="230" t="s">
        <v>122</v>
      </c>
      <c r="I19" s="230" t="s">
        <v>482</v>
      </c>
      <c r="J19" s="230" t="s">
        <v>483</v>
      </c>
      <c r="K19" s="217"/>
      <c r="L19" s="231"/>
      <c r="M19" s="231"/>
      <c r="N19" s="231"/>
      <c r="O19" s="218"/>
      <c r="P19" s="218"/>
      <c r="Q19" s="218"/>
      <c r="R19" s="218"/>
      <c r="S19" s="218"/>
      <c r="T19" s="218"/>
      <c r="U19" s="218"/>
      <c r="V19" s="218"/>
      <c r="W19" s="218"/>
      <c r="X19" s="218"/>
      <c r="Y19" s="218"/>
      <c r="Z19" s="218"/>
    </row>
    <row r="20" spans="1:26">
      <c r="A20" s="252">
        <v>2017</v>
      </c>
      <c r="B20" s="116" t="s">
        <v>499</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4" t="s">
        <v>244</v>
      </c>
      <c r="N20" s="214" t="s">
        <v>244</v>
      </c>
      <c r="O20" s="214" t="s">
        <v>244</v>
      </c>
      <c r="P20" s="214" t="s">
        <v>244</v>
      </c>
      <c r="Q20" s="214" t="s">
        <v>244</v>
      </c>
      <c r="R20" s="214" t="s">
        <v>244</v>
      </c>
      <c r="S20" s="214" t="s">
        <v>244</v>
      </c>
      <c r="T20" s="214" t="s">
        <v>244</v>
      </c>
      <c r="U20" s="214" t="s">
        <v>244</v>
      </c>
      <c r="V20" s="214" t="s">
        <v>244</v>
      </c>
      <c r="W20" s="214" t="s">
        <v>244</v>
      </c>
      <c r="X20" s="214" t="s">
        <v>244</v>
      </c>
      <c r="Y20" s="214" t="s">
        <v>244</v>
      </c>
      <c r="Z20" s="214" t="s">
        <v>244</v>
      </c>
    </row>
    <row r="21" spans="1:26">
      <c r="A21" s="220"/>
      <c r="B21" s="213"/>
      <c r="C21" s="214"/>
      <c r="D21" s="213"/>
      <c r="E21" s="213"/>
      <c r="F21" s="232"/>
      <c r="G21" s="233"/>
      <c r="H21" s="233"/>
      <c r="I21" s="233"/>
      <c r="J21" s="233"/>
      <c r="K21" s="217"/>
      <c r="L21" s="231"/>
      <c r="M21" s="231"/>
      <c r="N21" s="231"/>
      <c r="O21" s="218"/>
      <c r="P21" s="218"/>
      <c r="Q21" s="218"/>
      <c r="R21" s="218"/>
      <c r="S21" s="218"/>
      <c r="T21" s="218"/>
      <c r="U21" s="218"/>
      <c r="V21" s="218"/>
      <c r="W21" s="218"/>
      <c r="X21" s="218"/>
      <c r="Y21" s="218"/>
      <c r="Z21" s="218"/>
    </row>
    <row r="22" spans="1:26" ht="15.75">
      <c r="A22" s="234"/>
      <c r="B22" s="191"/>
      <c r="C22" s="214"/>
      <c r="D22" s="213"/>
      <c r="E22" s="230"/>
      <c r="F22" s="235"/>
      <c r="G22" s="230"/>
      <c r="H22" s="230"/>
      <c r="I22" s="230"/>
      <c r="J22" s="230"/>
      <c r="K22" s="191"/>
      <c r="L22" s="236"/>
      <c r="M22" s="230"/>
      <c r="N22" s="237"/>
      <c r="O22" s="215"/>
      <c r="P22" s="221"/>
      <c r="Q22" s="224"/>
      <c r="R22" s="225"/>
      <c r="S22" s="224"/>
      <c r="T22" s="226"/>
      <c r="U22" s="226"/>
      <c r="V22" s="226"/>
      <c r="W22" s="224"/>
      <c r="X22" s="224"/>
      <c r="Y22" s="218"/>
      <c r="Z22" s="116"/>
    </row>
    <row r="23" spans="1:26">
      <c r="A23" s="219"/>
      <c r="B23" s="213"/>
      <c r="C23" s="214"/>
      <c r="D23" s="213"/>
      <c r="E23" s="213"/>
      <c r="F23" s="232"/>
      <c r="G23" s="233"/>
      <c r="H23" s="233"/>
      <c r="I23" s="233"/>
      <c r="J23" s="233"/>
      <c r="K23" s="213"/>
      <c r="L23" s="228"/>
      <c r="M23" s="231"/>
      <c r="N23" s="231"/>
      <c r="O23" s="218"/>
      <c r="P23" s="218"/>
      <c r="Q23" s="218"/>
      <c r="R23" s="218"/>
      <c r="S23" s="218"/>
      <c r="T23" s="218"/>
      <c r="U23" s="218"/>
      <c r="V23" s="218"/>
      <c r="W23" s="218"/>
      <c r="X23" s="218"/>
      <c r="Y23" s="218"/>
      <c r="Z23" s="218"/>
    </row>
    <row r="24" spans="1:26">
      <c r="A24" s="219"/>
      <c r="B24" s="213"/>
      <c r="C24" s="214"/>
      <c r="D24" s="213"/>
      <c r="E24" s="213"/>
      <c r="F24" s="232"/>
      <c r="G24" s="233"/>
      <c r="H24" s="233"/>
      <c r="I24" s="233"/>
      <c r="J24" s="233"/>
      <c r="K24" s="213"/>
      <c r="L24" s="228"/>
      <c r="M24" s="231"/>
      <c r="N24" s="231"/>
      <c r="O24" s="218"/>
      <c r="P24" s="218"/>
      <c r="Q24" s="218"/>
      <c r="R24" s="218"/>
      <c r="S24" s="218"/>
      <c r="T24" s="218"/>
      <c r="U24" s="218"/>
      <c r="V24" s="218"/>
      <c r="W24" s="218"/>
      <c r="X24" s="218"/>
      <c r="Y24" s="218"/>
      <c r="Z24" s="218"/>
    </row>
    <row r="25" spans="1:26">
      <c r="A25" s="219"/>
      <c r="B25" s="213"/>
      <c r="C25" s="214"/>
      <c r="D25" s="213"/>
      <c r="E25" s="213"/>
      <c r="F25" s="232"/>
      <c r="G25" s="233"/>
      <c r="H25" s="233"/>
      <c r="I25" s="233"/>
      <c r="J25" s="233"/>
      <c r="K25" s="213"/>
      <c r="L25" s="228"/>
      <c r="M25" s="231"/>
      <c r="N25" s="231"/>
      <c r="O25" s="218"/>
      <c r="P25" s="218"/>
      <c r="Q25" s="218"/>
      <c r="R25" s="218"/>
      <c r="S25" s="218"/>
      <c r="T25" s="218"/>
      <c r="U25" s="218"/>
      <c r="V25" s="218"/>
      <c r="W25" s="218"/>
      <c r="X25" s="218"/>
      <c r="Y25" s="218"/>
      <c r="Z25" s="218"/>
    </row>
    <row r="26" spans="1:26" ht="15.75">
      <c r="A26" s="234"/>
      <c r="B26" s="191"/>
      <c r="C26" s="235"/>
      <c r="D26" s="238"/>
      <c r="E26" s="230"/>
      <c r="F26" s="235"/>
      <c r="G26" s="230"/>
      <c r="H26" s="230"/>
      <c r="I26" s="230"/>
      <c r="J26" s="230"/>
      <c r="K26" s="191"/>
      <c r="L26" s="236"/>
      <c r="M26" s="230"/>
      <c r="N26" s="237"/>
      <c r="O26" s="215"/>
      <c r="P26" s="221"/>
      <c r="Q26" s="224"/>
      <c r="R26" s="225"/>
      <c r="S26" s="224"/>
      <c r="T26" s="226"/>
      <c r="U26" s="226"/>
      <c r="V26" s="226"/>
      <c r="W26" s="224"/>
      <c r="X26" s="224"/>
      <c r="Y26" s="218"/>
      <c r="Z26" s="116"/>
    </row>
    <row r="27" spans="1:26" ht="15.75">
      <c r="A27" s="239"/>
      <c r="B27" s="191"/>
      <c r="C27" s="235"/>
      <c r="D27" s="238"/>
      <c r="E27" s="230"/>
      <c r="F27" s="235"/>
      <c r="G27" s="230"/>
      <c r="H27" s="230"/>
      <c r="I27" s="230"/>
      <c r="J27" s="230"/>
      <c r="K27" s="191"/>
      <c r="L27" s="236"/>
      <c r="M27" s="230"/>
      <c r="N27" s="237"/>
      <c r="O27" s="215"/>
      <c r="P27" s="221"/>
      <c r="Q27" s="224"/>
      <c r="R27" s="225"/>
      <c r="S27" s="224"/>
      <c r="T27" s="226"/>
      <c r="U27" s="226"/>
      <c r="V27" s="226"/>
      <c r="W27" s="224"/>
      <c r="X27" s="224"/>
      <c r="Y27" s="218"/>
      <c r="Z27" s="116"/>
    </row>
    <row r="28" spans="1:26">
      <c r="A28" s="219"/>
      <c r="B28" s="213"/>
      <c r="C28" s="214"/>
      <c r="D28" s="213"/>
      <c r="E28" s="213"/>
      <c r="F28" s="240"/>
      <c r="G28" s="230"/>
      <c r="H28" s="230"/>
      <c r="I28" s="230"/>
      <c r="J28" s="230"/>
      <c r="K28" s="217"/>
      <c r="L28" s="228"/>
      <c r="M28" s="231"/>
      <c r="N28" s="231"/>
      <c r="O28" s="218"/>
      <c r="P28" s="218"/>
      <c r="Q28" s="218"/>
      <c r="R28" s="218"/>
      <c r="S28" s="218"/>
      <c r="T28" s="218"/>
      <c r="U28" s="218"/>
      <c r="V28" s="218"/>
      <c r="W28" s="218"/>
      <c r="X28" s="218"/>
      <c r="Y28" s="218"/>
      <c r="Z28" s="218"/>
    </row>
    <row r="29" spans="1:26">
      <c r="A29" s="219"/>
      <c r="B29" s="213"/>
      <c r="C29" s="214"/>
      <c r="D29" s="213"/>
      <c r="E29" s="213"/>
      <c r="F29" s="240"/>
      <c r="G29" s="230"/>
      <c r="H29" s="230"/>
      <c r="I29" s="230"/>
      <c r="J29" s="230"/>
      <c r="K29" s="217"/>
      <c r="L29" s="231"/>
      <c r="M29" s="231"/>
      <c r="N29" s="231"/>
      <c r="O29" s="218"/>
      <c r="P29" s="218"/>
      <c r="Q29" s="218"/>
      <c r="R29" s="218"/>
      <c r="S29" s="218"/>
      <c r="T29" s="218"/>
      <c r="U29" s="218"/>
      <c r="V29" s="218"/>
      <c r="W29" s="218"/>
      <c r="X29" s="218"/>
      <c r="Y29" s="218"/>
      <c r="Z29" s="218"/>
    </row>
    <row r="30" spans="1:26">
      <c r="A30" s="219"/>
      <c r="B30" s="213"/>
      <c r="C30" s="214"/>
      <c r="D30" s="213"/>
      <c r="E30" s="213"/>
      <c r="F30" s="240"/>
      <c r="G30" s="230"/>
      <c r="H30" s="230"/>
      <c r="I30" s="230"/>
      <c r="J30" s="230"/>
      <c r="K30" s="217"/>
      <c r="L30" s="231"/>
      <c r="M30" s="231"/>
      <c r="N30" s="231"/>
      <c r="O30" s="218"/>
      <c r="P30" s="218"/>
      <c r="Q30" s="218"/>
      <c r="R30" s="218"/>
      <c r="S30" s="218"/>
      <c r="T30" s="218"/>
      <c r="U30" s="218"/>
      <c r="V30" s="218"/>
      <c r="W30" s="218"/>
      <c r="X30" s="218"/>
      <c r="Y30" s="218"/>
      <c r="Z30" s="218"/>
    </row>
    <row r="31" spans="1:26" ht="15.75">
      <c r="A31" s="234"/>
      <c r="B31" s="191"/>
      <c r="C31" s="235"/>
      <c r="D31" s="238"/>
      <c r="E31" s="230"/>
      <c r="F31" s="235"/>
      <c r="G31" s="230"/>
      <c r="H31" s="230"/>
      <c r="I31" s="230"/>
      <c r="J31" s="230"/>
      <c r="K31" s="191"/>
      <c r="L31" s="236"/>
      <c r="M31" s="230"/>
      <c r="N31" s="237"/>
      <c r="O31" s="215"/>
      <c r="P31" s="221"/>
      <c r="Q31" s="224"/>
      <c r="R31" s="225"/>
      <c r="S31" s="224"/>
      <c r="T31" s="226"/>
      <c r="U31" s="226"/>
      <c r="V31" s="226"/>
      <c r="W31" s="224"/>
      <c r="X31" s="224"/>
      <c r="Y31" s="218"/>
      <c r="Z31" s="116"/>
    </row>
    <row r="32" spans="1:26" ht="15.75">
      <c r="A32" s="239"/>
      <c r="B32" s="191"/>
      <c r="C32" s="235"/>
      <c r="D32" s="238"/>
      <c r="E32" s="230"/>
      <c r="F32" s="235"/>
      <c r="G32" s="230"/>
      <c r="H32" s="230"/>
      <c r="I32" s="230"/>
      <c r="J32" s="230"/>
      <c r="K32" s="191"/>
      <c r="L32" s="236"/>
      <c r="M32" s="230"/>
      <c r="N32" s="237"/>
      <c r="O32" s="215"/>
      <c r="P32" s="221"/>
      <c r="Q32" s="224"/>
      <c r="R32" s="225"/>
      <c r="S32" s="224"/>
      <c r="T32" s="226"/>
      <c r="U32" s="226"/>
      <c r="V32" s="226"/>
      <c r="W32" s="224"/>
      <c r="X32" s="224"/>
      <c r="Y32" s="218"/>
      <c r="Z32" s="116"/>
    </row>
    <row r="33" spans="1:26" ht="15.75">
      <c r="A33" s="227"/>
      <c r="B33" s="116"/>
      <c r="C33" s="221"/>
      <c r="D33" s="222"/>
      <c r="E33" s="216"/>
      <c r="F33" s="221"/>
      <c r="G33" s="216"/>
      <c r="H33" s="216"/>
      <c r="I33" s="216"/>
      <c r="J33" s="216"/>
      <c r="K33" s="191"/>
      <c r="L33" s="208"/>
      <c r="M33" s="230"/>
      <c r="N33" s="223"/>
      <c r="O33" s="215"/>
      <c r="P33" s="221"/>
      <c r="Q33" s="224"/>
      <c r="R33" s="225"/>
      <c r="S33" s="224"/>
      <c r="T33" s="226"/>
      <c r="U33" s="226"/>
      <c r="V33" s="226"/>
      <c r="W33" s="224"/>
      <c r="X33" s="224"/>
      <c r="Y33" s="218"/>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7" t="str">
        <f>' 1. паспорт местополож'!A1:C1</f>
        <v>Год раскрытия информации: 2019 год</v>
      </c>
      <c r="B1" s="287"/>
      <c r="C1" s="287"/>
      <c r="D1" s="287"/>
      <c r="E1" s="287"/>
      <c r="F1" s="287"/>
      <c r="G1" s="287"/>
      <c r="H1" s="287"/>
      <c r="I1" s="287"/>
      <c r="J1" s="287"/>
      <c r="K1" s="287"/>
      <c r="L1" s="287"/>
      <c r="M1" s="287"/>
      <c r="N1" s="287"/>
      <c r="O1" s="287"/>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3" t="s">
        <v>9</v>
      </c>
      <c r="B3" s="323"/>
      <c r="C3" s="323"/>
      <c r="D3" s="323"/>
      <c r="E3" s="323"/>
      <c r="F3" s="323"/>
      <c r="G3" s="323"/>
      <c r="H3" s="323"/>
      <c r="I3" s="323"/>
      <c r="J3" s="323"/>
      <c r="K3" s="323"/>
      <c r="L3" s="323"/>
      <c r="M3" s="323"/>
      <c r="N3" s="323"/>
      <c r="O3" s="323"/>
      <c r="P3" s="11"/>
      <c r="Q3" s="11"/>
      <c r="R3" s="11"/>
      <c r="S3" s="11"/>
      <c r="T3" s="11"/>
      <c r="U3" s="11"/>
      <c r="V3" s="11"/>
      <c r="W3" s="11"/>
      <c r="X3" s="11"/>
      <c r="Y3" s="11"/>
      <c r="Z3" s="11"/>
    </row>
    <row r="4" spans="1:28" s="10" customFormat="1" ht="18.75">
      <c r="A4" s="323"/>
      <c r="B4" s="323"/>
      <c r="C4" s="323"/>
      <c r="D4" s="323"/>
      <c r="E4" s="323"/>
      <c r="F4" s="323"/>
      <c r="G4" s="323"/>
      <c r="H4" s="323"/>
      <c r="I4" s="323"/>
      <c r="J4" s="323"/>
      <c r="K4" s="323"/>
      <c r="L4" s="323"/>
      <c r="M4" s="323"/>
      <c r="N4" s="323"/>
      <c r="O4" s="323"/>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3"/>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c r="A8" s="324" t="str">
        <f>' 1. паспорт местополож'!A8:C8</f>
        <v>J_ДВОСТ-185</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4" t="str">
        <f>' 1. паспорт местополож'!A11:C11</f>
        <v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4" t="s">
        <v>4</v>
      </c>
      <c r="B16" s="294" t="s">
        <v>43</v>
      </c>
      <c r="C16" s="294" t="s">
        <v>42</v>
      </c>
      <c r="D16" s="294" t="s">
        <v>31</v>
      </c>
      <c r="E16" s="327" t="s">
        <v>41</v>
      </c>
      <c r="F16" s="328"/>
      <c r="G16" s="328"/>
      <c r="H16" s="328"/>
      <c r="I16" s="329"/>
      <c r="J16" s="294" t="s">
        <v>40</v>
      </c>
      <c r="K16" s="294"/>
      <c r="L16" s="294"/>
      <c r="M16" s="294"/>
      <c r="N16" s="294"/>
      <c r="O16" s="294"/>
      <c r="P16" s="3"/>
      <c r="Q16" s="3"/>
      <c r="R16" s="3"/>
      <c r="S16" s="3"/>
      <c r="T16" s="3"/>
      <c r="U16" s="3"/>
      <c r="V16" s="3"/>
      <c r="W16" s="3"/>
    </row>
    <row r="17" spans="1:26" s="2" customFormat="1" ht="77.25" customHeight="1">
      <c r="A17" s="294"/>
      <c r="B17" s="294"/>
      <c r="C17" s="294"/>
      <c r="D17" s="294"/>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7" t="str">
        <f>' 1. паспорт местополож'!A1:C1</f>
        <v>Год раскрытия информации: 2019 год</v>
      </c>
      <c r="B1" s="287"/>
      <c r="C1" s="287"/>
      <c r="D1" s="287"/>
      <c r="E1" s="287"/>
      <c r="F1" s="287"/>
      <c r="G1" s="287"/>
      <c r="H1" s="287"/>
      <c r="I1" s="287"/>
      <c r="J1" s="287"/>
      <c r="K1" s="287"/>
      <c r="L1" s="287"/>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0" t="s">
        <v>9</v>
      </c>
      <c r="B3" s="290"/>
      <c r="C3" s="290"/>
      <c r="D3" s="290"/>
      <c r="E3" s="290"/>
      <c r="F3" s="290"/>
      <c r="G3" s="290"/>
      <c r="H3" s="290"/>
      <c r="I3" s="290"/>
      <c r="J3" s="290"/>
      <c r="K3" s="290"/>
      <c r="L3" s="290"/>
    </row>
    <row r="4" spans="1:44">
      <c r="A4" s="290"/>
      <c r="B4" s="290"/>
      <c r="C4" s="290"/>
      <c r="D4" s="290"/>
      <c r="E4" s="290"/>
      <c r="F4" s="290"/>
      <c r="G4" s="290"/>
      <c r="H4" s="290"/>
      <c r="I4" s="290"/>
      <c r="J4" s="290"/>
      <c r="K4" s="290"/>
      <c r="L4" s="290"/>
    </row>
    <row r="5" spans="1:44">
      <c r="A5" s="2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9"/>
      <c r="C5" s="299"/>
      <c r="D5" s="299"/>
      <c r="E5" s="299"/>
      <c r="F5" s="299"/>
      <c r="G5" s="299"/>
      <c r="H5" s="299"/>
      <c r="I5" s="299"/>
      <c r="J5" s="299"/>
      <c r="K5" s="299"/>
      <c r="L5" s="299"/>
    </row>
    <row r="6" spans="1:44">
      <c r="A6" s="288" t="s">
        <v>8</v>
      </c>
      <c r="B6" s="288"/>
      <c r="C6" s="288"/>
      <c r="D6" s="288"/>
      <c r="E6" s="288"/>
      <c r="F6" s="288"/>
      <c r="G6" s="288"/>
      <c r="H6" s="288"/>
      <c r="I6" s="288"/>
      <c r="J6" s="288"/>
      <c r="K6" s="288"/>
      <c r="L6" s="288"/>
    </row>
    <row r="7" spans="1:44">
      <c r="A7" s="290"/>
      <c r="B7" s="290"/>
      <c r="C7" s="290"/>
      <c r="D7" s="290"/>
      <c r="E7" s="290"/>
      <c r="F7" s="290"/>
      <c r="G7" s="290"/>
      <c r="H7" s="290"/>
      <c r="I7" s="290"/>
      <c r="J7" s="290"/>
      <c r="K7" s="290"/>
      <c r="L7" s="290"/>
    </row>
    <row r="8" spans="1:44">
      <c r="A8" s="299" t="str">
        <f>' 1. паспорт местополож'!A8:C8</f>
        <v>J_ДВОСТ-185</v>
      </c>
      <c r="B8" s="299"/>
      <c r="C8" s="299"/>
      <c r="D8" s="299"/>
      <c r="E8" s="299"/>
      <c r="F8" s="299"/>
      <c r="G8" s="299"/>
      <c r="H8" s="299"/>
      <c r="I8" s="299"/>
      <c r="J8" s="299"/>
      <c r="K8" s="299"/>
      <c r="L8" s="299"/>
    </row>
    <row r="9" spans="1:44">
      <c r="A9" s="288" t="s">
        <v>7</v>
      </c>
      <c r="B9" s="288"/>
      <c r="C9" s="288"/>
      <c r="D9" s="288"/>
      <c r="E9" s="288"/>
      <c r="F9" s="288"/>
      <c r="G9" s="288"/>
      <c r="H9" s="288"/>
      <c r="I9" s="288"/>
      <c r="J9" s="288"/>
      <c r="K9" s="288"/>
      <c r="L9" s="288"/>
    </row>
    <row r="10" spans="1:44">
      <c r="A10" s="304"/>
      <c r="B10" s="304"/>
      <c r="C10" s="304"/>
      <c r="D10" s="304"/>
      <c r="E10" s="304"/>
      <c r="F10" s="304"/>
      <c r="G10" s="304"/>
      <c r="H10" s="304"/>
      <c r="I10" s="304"/>
      <c r="J10" s="304"/>
      <c r="K10" s="304"/>
      <c r="L10" s="304"/>
    </row>
    <row r="11" spans="1:44">
      <c r="A11" s="299" t="str">
        <f>' 1. паспорт местополож'!A11:C11</f>
        <v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v>
      </c>
      <c r="B11" s="299"/>
      <c r="C11" s="299"/>
      <c r="D11" s="299"/>
      <c r="E11" s="299"/>
      <c r="F11" s="299"/>
      <c r="G11" s="299"/>
      <c r="H11" s="299"/>
      <c r="I11" s="299"/>
      <c r="J11" s="299"/>
      <c r="K11" s="299"/>
      <c r="L11" s="299"/>
    </row>
    <row r="12" spans="1:44">
      <c r="A12" s="288" t="s">
        <v>5</v>
      </c>
      <c r="B12" s="288"/>
      <c r="C12" s="288"/>
      <c r="D12" s="288"/>
      <c r="E12" s="288"/>
      <c r="F12" s="288"/>
      <c r="G12" s="288"/>
      <c r="H12" s="288"/>
      <c r="I12" s="288"/>
      <c r="J12" s="288"/>
      <c r="K12" s="288"/>
      <c r="L12" s="288"/>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1">
        <v>44562</v>
      </c>
      <c r="D27" s="281">
        <v>44926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3" zoomScale="55" zoomScaleNormal="70" zoomScaleSheetLayoutView="55" workbookViewId="0">
      <pane xSplit="8" ySplit="17" topLeftCell="I20" activePane="bottomRight" state="frozen"/>
      <selection activeCell="A3" sqref="A3"/>
      <selection pane="topRight" activeCell="I3" sqref="I3"/>
      <selection pane="bottomLeft" activeCell="A20" sqref="A20"/>
      <selection pane="bottomRight" activeCell="H16" sqref="H16:AA16"/>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7.42578125" style="38" bestFit="1"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21.7109375" style="38" customWidth="1"/>
    <col min="30" max="16384" width="9.140625" style="38"/>
  </cols>
  <sheetData>
    <row r="1" spans="1:32" ht="18.75" customHeight="1">
      <c r="A1" s="287" t="str">
        <f>' 1. паспорт местополож'!A1:C1</f>
        <v>Год раскрытия информации: 2019 год</v>
      </c>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row>
    <row r="2" spans="1:32">
      <c r="AC2" s="169"/>
    </row>
    <row r="3" spans="1:32">
      <c r="A3" s="343" t="s">
        <v>9</v>
      </c>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row>
    <row r="4" spans="1:32" ht="24.75" customHeight="1">
      <c r="A4" s="241"/>
      <c r="B4" s="241"/>
      <c r="C4" s="241"/>
      <c r="D4" s="241"/>
      <c r="E4" s="241"/>
      <c r="F4" s="241"/>
      <c r="G4" s="241"/>
      <c r="H4" s="241"/>
      <c r="I4" s="241"/>
      <c r="J4" s="125"/>
      <c r="K4" s="125"/>
      <c r="L4" s="125"/>
      <c r="M4" s="125"/>
      <c r="N4" s="125"/>
      <c r="O4" s="125"/>
      <c r="P4" s="125"/>
      <c r="Q4" s="125"/>
      <c r="R4" s="125"/>
      <c r="S4" s="125"/>
      <c r="T4" s="125"/>
      <c r="U4" s="125"/>
      <c r="V4" s="125"/>
      <c r="W4" s="125"/>
      <c r="X4" s="125"/>
      <c r="Y4" s="125"/>
      <c r="Z4" s="125"/>
      <c r="AA4" s="125"/>
      <c r="AB4" s="125"/>
      <c r="AC4" s="125"/>
    </row>
    <row r="5" spans="1:32">
      <c r="A5" s="2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row>
    <row r="6" spans="1:32" ht="18.75" customHeight="1">
      <c r="A6" s="316" t="s">
        <v>8</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row>
    <row r="7" spans="1:32">
      <c r="A7" s="241"/>
      <c r="B7" s="241"/>
      <c r="C7" s="241"/>
      <c r="D7" s="241"/>
      <c r="E7" s="241"/>
      <c r="F7" s="241"/>
      <c r="G7" s="241"/>
      <c r="H7" s="241"/>
      <c r="I7" s="241"/>
      <c r="J7" s="125"/>
      <c r="K7" s="125"/>
      <c r="L7" s="125"/>
      <c r="M7" s="125"/>
      <c r="N7" s="125"/>
      <c r="O7" s="125"/>
      <c r="P7" s="125"/>
      <c r="Q7" s="125"/>
      <c r="R7" s="125"/>
      <c r="S7" s="125"/>
      <c r="T7" s="125"/>
      <c r="U7" s="125"/>
      <c r="V7" s="125"/>
      <c r="W7" s="125"/>
      <c r="X7" s="125"/>
      <c r="Y7" s="125"/>
      <c r="Z7" s="125"/>
      <c r="AA7" s="125"/>
      <c r="AB7" s="125"/>
      <c r="AC7" s="125"/>
    </row>
    <row r="8" spans="1:32">
      <c r="A8" s="291" t="str">
        <f>' 1. паспорт местополож'!A8:C8</f>
        <v>J_ДВОСТ-185</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row>
    <row r="9" spans="1:32">
      <c r="A9" s="316" t="s">
        <v>7</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row>
    <row r="10" spans="1:32" ht="16.5" customHeight="1">
      <c r="A10" s="112"/>
      <c r="B10" s="112"/>
      <c r="C10" s="112"/>
      <c r="D10" s="112"/>
      <c r="E10" s="112"/>
      <c r="F10" s="112"/>
      <c r="G10" s="112"/>
      <c r="H10" s="112"/>
      <c r="I10" s="112"/>
      <c r="J10" s="126"/>
      <c r="K10" s="126"/>
      <c r="L10" s="126"/>
      <c r="M10" s="126"/>
      <c r="N10" s="126"/>
      <c r="O10" s="126"/>
      <c r="P10" s="126"/>
      <c r="Q10" s="126"/>
      <c r="R10" s="126"/>
      <c r="S10" s="126"/>
      <c r="T10" s="126"/>
      <c r="U10" s="126"/>
      <c r="V10" s="126"/>
      <c r="W10" s="126"/>
      <c r="X10" s="126"/>
      <c r="Y10" s="126"/>
      <c r="Z10" s="126"/>
      <c r="AA10" s="126"/>
      <c r="AB10" s="126"/>
      <c r="AC10" s="126"/>
    </row>
    <row r="11" spans="1:32">
      <c r="A11" s="291" t="str">
        <f>' 1. паспорт местополож'!A11:C11</f>
        <v xml:space="preserve">Техническое перевооружение объекта "Воздушная линия 0,4 кВ от трансформаторной подстан", ВЛ-0,4 кВ п.Хака ул.Центральная, Набережная, Юбилейная, Последняя  </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row>
    <row r="12" spans="1:32" ht="15.75" customHeight="1">
      <c r="A12" s="316" t="s">
        <v>5</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row>
    <row r="13" spans="1:32">
      <c r="A13" s="344"/>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row>
    <row r="15" spans="1:32">
      <c r="A15" s="345" t="s">
        <v>246</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row>
    <row r="16" spans="1:32" s="243" customFormat="1" ht="33" customHeight="1">
      <c r="A16" s="346" t="s">
        <v>247</v>
      </c>
      <c r="B16" s="346" t="s">
        <v>248</v>
      </c>
      <c r="C16" s="349" t="s">
        <v>249</v>
      </c>
      <c r="D16" s="349"/>
      <c r="E16" s="350" t="s">
        <v>250</v>
      </c>
      <c r="F16" s="350"/>
      <c r="G16" s="346" t="s">
        <v>519</v>
      </c>
      <c r="H16" s="351">
        <v>2020</v>
      </c>
      <c r="I16" s="352"/>
      <c r="J16" s="352"/>
      <c r="K16" s="352"/>
      <c r="L16" s="351">
        <v>2021</v>
      </c>
      <c r="M16" s="352"/>
      <c r="N16" s="352"/>
      <c r="O16" s="352"/>
      <c r="P16" s="351">
        <v>2022</v>
      </c>
      <c r="Q16" s="352"/>
      <c r="R16" s="352"/>
      <c r="S16" s="352"/>
      <c r="T16" s="351">
        <v>2023</v>
      </c>
      <c r="U16" s="352"/>
      <c r="V16" s="352"/>
      <c r="W16" s="352"/>
      <c r="X16" s="351">
        <v>2024</v>
      </c>
      <c r="Y16" s="352"/>
      <c r="Z16" s="352"/>
      <c r="AA16" s="352"/>
      <c r="AB16" s="353" t="s">
        <v>251</v>
      </c>
      <c r="AC16" s="354"/>
      <c r="AD16" s="242"/>
      <c r="AE16" s="242"/>
      <c r="AF16" s="242"/>
    </row>
    <row r="17" spans="1:29" s="243" customFormat="1" ht="16.5">
      <c r="A17" s="347"/>
      <c r="B17" s="347"/>
      <c r="C17" s="349"/>
      <c r="D17" s="349"/>
      <c r="E17" s="350"/>
      <c r="F17" s="350"/>
      <c r="G17" s="347"/>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5"/>
      <c r="AC17" s="356"/>
    </row>
    <row r="18" spans="1:29" s="244" customFormat="1" ht="89.25" customHeight="1">
      <c r="A18" s="348"/>
      <c r="B18" s="348"/>
      <c r="C18" s="251" t="s">
        <v>1</v>
      </c>
      <c r="D18" s="251" t="s">
        <v>253</v>
      </c>
      <c r="E18" s="251" t="s">
        <v>511</v>
      </c>
      <c r="F18" s="251" t="s">
        <v>512</v>
      </c>
      <c r="G18" s="348"/>
      <c r="H18" s="127" t="s">
        <v>254</v>
      </c>
      <c r="I18" s="127" t="s">
        <v>255</v>
      </c>
      <c r="J18" s="127" t="s">
        <v>254</v>
      </c>
      <c r="K18" s="127" t="s">
        <v>255</v>
      </c>
      <c r="L18" s="127" t="s">
        <v>254</v>
      </c>
      <c r="M18" s="127" t="s">
        <v>255</v>
      </c>
      <c r="N18" s="127" t="s">
        <v>254</v>
      </c>
      <c r="O18" s="127" t="s">
        <v>255</v>
      </c>
      <c r="P18" s="127" t="s">
        <v>254</v>
      </c>
      <c r="Q18" s="127" t="s">
        <v>255</v>
      </c>
      <c r="R18" s="127" t="s">
        <v>254</v>
      </c>
      <c r="S18" s="127" t="s">
        <v>255</v>
      </c>
      <c r="T18" s="127" t="s">
        <v>254</v>
      </c>
      <c r="U18" s="127" t="s">
        <v>255</v>
      </c>
      <c r="V18" s="127" t="s">
        <v>254</v>
      </c>
      <c r="W18" s="127" t="s">
        <v>255</v>
      </c>
      <c r="X18" s="127" t="s">
        <v>254</v>
      </c>
      <c r="Y18" s="127" t="s">
        <v>255</v>
      </c>
      <c r="Z18" s="127" t="s">
        <v>254</v>
      </c>
      <c r="AA18" s="127" t="s">
        <v>255</v>
      </c>
      <c r="AB18" s="128" t="s">
        <v>256</v>
      </c>
      <c r="AC18" s="128" t="s">
        <v>253</v>
      </c>
    </row>
    <row r="19" spans="1:29" s="245"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29">
        <v>1</v>
      </c>
      <c r="B20" s="130" t="s">
        <v>257</v>
      </c>
      <c r="C20" s="136">
        <f>C23+C25</f>
        <v>8.8043999999999993</v>
      </c>
      <c r="D20" s="136" t="s">
        <v>244</v>
      </c>
      <c r="E20" s="136">
        <f>C20</f>
        <v>8.8043999999999993</v>
      </c>
      <c r="F20" s="136">
        <f t="shared" ref="F20" si="0">F23</f>
        <v>8.8043999999999993</v>
      </c>
      <c r="G20" s="136">
        <f t="shared" ref="G20:AA20" si="1">SUM(G21:G25)</f>
        <v>0</v>
      </c>
      <c r="H20" s="136">
        <f t="shared" si="1"/>
        <v>0</v>
      </c>
      <c r="I20" s="136">
        <f t="shared" si="1"/>
        <v>0</v>
      </c>
      <c r="J20" s="136">
        <f t="shared" si="1"/>
        <v>0</v>
      </c>
      <c r="K20" s="136">
        <f t="shared" si="1"/>
        <v>0</v>
      </c>
      <c r="L20" s="136">
        <f>SUM(L21:L25)</f>
        <v>0</v>
      </c>
      <c r="M20" s="136">
        <f t="shared" si="1"/>
        <v>0</v>
      </c>
      <c r="N20" s="136">
        <f t="shared" si="1"/>
        <v>0</v>
      </c>
      <c r="O20" s="136">
        <f t="shared" si="1"/>
        <v>0</v>
      </c>
      <c r="P20" s="136">
        <f t="shared" si="1"/>
        <v>0.8004</v>
      </c>
      <c r="Q20" s="136">
        <f t="shared" si="1"/>
        <v>0</v>
      </c>
      <c r="R20" s="136">
        <f t="shared" si="1"/>
        <v>0</v>
      </c>
      <c r="S20" s="136">
        <f t="shared" si="1"/>
        <v>0</v>
      </c>
      <c r="T20" s="136">
        <f t="shared" si="1"/>
        <v>8.0039999999999996</v>
      </c>
      <c r="U20" s="136">
        <f t="shared" si="1"/>
        <v>0</v>
      </c>
      <c r="V20" s="136">
        <f t="shared" si="1"/>
        <v>0</v>
      </c>
      <c r="W20" s="136">
        <f t="shared" si="1"/>
        <v>0</v>
      </c>
      <c r="X20" s="136">
        <f t="shared" si="1"/>
        <v>0</v>
      </c>
      <c r="Y20" s="136">
        <f t="shared" si="1"/>
        <v>0</v>
      </c>
      <c r="Z20" s="136">
        <f t="shared" si="1"/>
        <v>0</v>
      </c>
      <c r="AA20" s="136">
        <f t="shared" si="1"/>
        <v>0</v>
      </c>
      <c r="AB20" s="136">
        <f>H20+L20+P20+T20+X20</f>
        <v>8.8043999999999993</v>
      </c>
      <c r="AC20" s="136" t="s">
        <v>244</v>
      </c>
    </row>
    <row r="21" spans="1:29" ht="16.5">
      <c r="A21" s="131" t="s">
        <v>258</v>
      </c>
      <c r="B21" s="132" t="s">
        <v>259</v>
      </c>
      <c r="C21" s="136">
        <v>0</v>
      </c>
      <c r="D21" s="136" t="s">
        <v>244</v>
      </c>
      <c r="E21" s="136">
        <v>0</v>
      </c>
      <c r="F21" s="136">
        <v>0</v>
      </c>
      <c r="G21" s="136">
        <v>0</v>
      </c>
      <c r="H21" s="136">
        <v>0</v>
      </c>
      <c r="I21" s="136" t="s">
        <v>244</v>
      </c>
      <c r="J21" s="136" t="s">
        <v>244</v>
      </c>
      <c r="K21" s="136" t="s">
        <v>244</v>
      </c>
      <c r="L21" s="136">
        <v>0</v>
      </c>
      <c r="M21" s="136" t="s">
        <v>244</v>
      </c>
      <c r="N21" s="136" t="s">
        <v>244</v>
      </c>
      <c r="O21" s="136" t="s">
        <v>244</v>
      </c>
      <c r="P21" s="136">
        <v>0</v>
      </c>
      <c r="Q21" s="136" t="s">
        <v>244</v>
      </c>
      <c r="R21" s="136" t="s">
        <v>244</v>
      </c>
      <c r="S21" s="136" t="s">
        <v>244</v>
      </c>
      <c r="T21" s="136">
        <v>0</v>
      </c>
      <c r="U21" s="136" t="s">
        <v>244</v>
      </c>
      <c r="V21" s="136" t="s">
        <v>244</v>
      </c>
      <c r="W21" s="136" t="s">
        <v>244</v>
      </c>
      <c r="X21" s="136">
        <v>0</v>
      </c>
      <c r="Y21" s="136" t="s">
        <v>244</v>
      </c>
      <c r="Z21" s="136" t="s">
        <v>244</v>
      </c>
      <c r="AA21" s="136" t="s">
        <v>244</v>
      </c>
      <c r="AB21" s="136">
        <v>0</v>
      </c>
      <c r="AC21" s="136" t="s">
        <v>244</v>
      </c>
    </row>
    <row r="22" spans="1:29" ht="16.5">
      <c r="A22" s="131" t="s">
        <v>260</v>
      </c>
      <c r="B22" s="132" t="s">
        <v>261</v>
      </c>
      <c r="C22" s="136">
        <v>0</v>
      </c>
      <c r="D22" s="136" t="s">
        <v>244</v>
      </c>
      <c r="E22" s="136">
        <v>0</v>
      </c>
      <c r="F22" s="136">
        <v>0</v>
      </c>
      <c r="G22" s="136">
        <v>0</v>
      </c>
      <c r="H22" s="136">
        <v>0</v>
      </c>
      <c r="I22" s="136" t="s">
        <v>244</v>
      </c>
      <c r="J22" s="136" t="s">
        <v>244</v>
      </c>
      <c r="K22" s="136" t="s">
        <v>244</v>
      </c>
      <c r="L22" s="136">
        <v>0</v>
      </c>
      <c r="M22" s="136" t="s">
        <v>244</v>
      </c>
      <c r="N22" s="136" t="s">
        <v>244</v>
      </c>
      <c r="O22" s="136" t="s">
        <v>244</v>
      </c>
      <c r="P22" s="136">
        <v>0</v>
      </c>
      <c r="Q22" s="136" t="s">
        <v>244</v>
      </c>
      <c r="R22" s="136" t="s">
        <v>244</v>
      </c>
      <c r="S22" s="136" t="s">
        <v>244</v>
      </c>
      <c r="T22" s="136">
        <v>0</v>
      </c>
      <c r="U22" s="136" t="s">
        <v>244</v>
      </c>
      <c r="V22" s="136" t="s">
        <v>244</v>
      </c>
      <c r="W22" s="136" t="s">
        <v>244</v>
      </c>
      <c r="X22" s="136">
        <v>0</v>
      </c>
      <c r="Y22" s="136" t="s">
        <v>244</v>
      </c>
      <c r="Z22" s="136" t="s">
        <v>244</v>
      </c>
      <c r="AA22" s="136" t="s">
        <v>244</v>
      </c>
      <c r="AB22" s="136">
        <v>0</v>
      </c>
      <c r="AC22" s="136" t="s">
        <v>244</v>
      </c>
    </row>
    <row r="23" spans="1:29" ht="33">
      <c r="A23" s="131" t="s">
        <v>262</v>
      </c>
      <c r="B23" s="132" t="s">
        <v>263</v>
      </c>
      <c r="C23" s="136">
        <v>8.8043999999999993</v>
      </c>
      <c r="D23" s="136" t="s">
        <v>244</v>
      </c>
      <c r="E23" s="136">
        <f>C23</f>
        <v>8.8043999999999993</v>
      </c>
      <c r="F23" s="136">
        <f>C20</f>
        <v>8.8043999999999993</v>
      </c>
      <c r="G23" s="136">
        <v>0</v>
      </c>
      <c r="H23" s="135">
        <v>0</v>
      </c>
      <c r="I23" s="136" t="s">
        <v>244</v>
      </c>
      <c r="J23" s="136" t="s">
        <v>244</v>
      </c>
      <c r="K23" s="136" t="s">
        <v>244</v>
      </c>
      <c r="L23" s="135">
        <v>0</v>
      </c>
      <c r="M23" s="136" t="s">
        <v>244</v>
      </c>
      <c r="N23" s="136" t="s">
        <v>244</v>
      </c>
      <c r="O23" s="136" t="s">
        <v>244</v>
      </c>
      <c r="P23" s="135">
        <v>0.8004</v>
      </c>
      <c r="Q23" s="136" t="s">
        <v>244</v>
      </c>
      <c r="R23" s="136" t="s">
        <v>244</v>
      </c>
      <c r="S23" s="136" t="s">
        <v>244</v>
      </c>
      <c r="T23" s="135">
        <v>8.0039999999999996</v>
      </c>
      <c r="U23" s="136" t="s">
        <v>244</v>
      </c>
      <c r="V23" s="136" t="s">
        <v>244</v>
      </c>
      <c r="W23" s="136" t="s">
        <v>244</v>
      </c>
      <c r="X23" s="135">
        <f>X26*1.18</f>
        <v>0</v>
      </c>
      <c r="Y23" s="136" t="s">
        <v>244</v>
      </c>
      <c r="Z23" s="136" t="s">
        <v>244</v>
      </c>
      <c r="AA23" s="136" t="s">
        <v>244</v>
      </c>
      <c r="AB23" s="136">
        <f>H23+L23+P23++T23+X23</f>
        <v>8.8043999999999993</v>
      </c>
      <c r="AC23" s="136" t="s">
        <v>244</v>
      </c>
    </row>
    <row r="24" spans="1:29" ht="16.5">
      <c r="A24" s="131" t="s">
        <v>264</v>
      </c>
      <c r="B24" s="132" t="s">
        <v>265</v>
      </c>
      <c r="C24" s="136">
        <v>0</v>
      </c>
      <c r="D24" s="136" t="s">
        <v>244</v>
      </c>
      <c r="E24" s="136">
        <v>0</v>
      </c>
      <c r="F24" s="136">
        <f t="shared" ref="F24:F60" si="2">G24+H24+L24+P24+T24+X24</f>
        <v>0</v>
      </c>
      <c r="G24" s="136">
        <v>0</v>
      </c>
      <c r="H24" s="135">
        <v>0</v>
      </c>
      <c r="I24" s="136" t="s">
        <v>244</v>
      </c>
      <c r="J24" s="136" t="s">
        <v>244</v>
      </c>
      <c r="K24" s="136" t="s">
        <v>244</v>
      </c>
      <c r="L24" s="135">
        <v>0</v>
      </c>
      <c r="M24" s="136" t="s">
        <v>244</v>
      </c>
      <c r="N24" s="136" t="s">
        <v>244</v>
      </c>
      <c r="O24" s="136" t="s">
        <v>244</v>
      </c>
      <c r="P24" s="135">
        <v>0</v>
      </c>
      <c r="Q24" s="136" t="s">
        <v>244</v>
      </c>
      <c r="R24" s="136" t="s">
        <v>244</v>
      </c>
      <c r="S24" s="136" t="s">
        <v>244</v>
      </c>
      <c r="T24" s="135">
        <v>0</v>
      </c>
      <c r="U24" s="136" t="s">
        <v>244</v>
      </c>
      <c r="V24" s="136" t="s">
        <v>244</v>
      </c>
      <c r="W24" s="136" t="s">
        <v>244</v>
      </c>
      <c r="X24" s="135">
        <v>0</v>
      </c>
      <c r="Y24" s="136" t="s">
        <v>244</v>
      </c>
      <c r="Z24" s="136" t="s">
        <v>244</v>
      </c>
      <c r="AA24" s="136" t="s">
        <v>244</v>
      </c>
      <c r="AB24" s="136">
        <v>0</v>
      </c>
      <c r="AC24" s="136" t="s">
        <v>244</v>
      </c>
    </row>
    <row r="25" spans="1:29" ht="16.5">
      <c r="A25" s="131" t="s">
        <v>266</v>
      </c>
      <c r="B25" s="133" t="s">
        <v>267</v>
      </c>
      <c r="C25" s="136">
        <v>0</v>
      </c>
      <c r="D25" s="136" t="s">
        <v>244</v>
      </c>
      <c r="E25" s="136">
        <f>C25</f>
        <v>0</v>
      </c>
      <c r="F25" s="136">
        <f>C25</f>
        <v>0</v>
      </c>
      <c r="G25" s="136">
        <v>0</v>
      </c>
      <c r="H25" s="135">
        <v>0</v>
      </c>
      <c r="I25" s="136" t="s">
        <v>244</v>
      </c>
      <c r="J25" s="136" t="s">
        <v>244</v>
      </c>
      <c r="K25" s="136" t="s">
        <v>244</v>
      </c>
      <c r="L25" s="135">
        <v>0</v>
      </c>
      <c r="M25" s="136" t="s">
        <v>244</v>
      </c>
      <c r="N25" s="136" t="s">
        <v>244</v>
      </c>
      <c r="O25" s="136" t="s">
        <v>244</v>
      </c>
      <c r="P25" s="135">
        <v>0</v>
      </c>
      <c r="Q25" s="136" t="s">
        <v>244</v>
      </c>
      <c r="R25" s="136" t="s">
        <v>244</v>
      </c>
      <c r="S25" s="136" t="s">
        <v>244</v>
      </c>
      <c r="T25" s="135">
        <v>0</v>
      </c>
      <c r="U25" s="136" t="s">
        <v>244</v>
      </c>
      <c r="V25" s="136" t="s">
        <v>244</v>
      </c>
      <c r="W25" s="136" t="s">
        <v>244</v>
      </c>
      <c r="X25" s="135">
        <v>0</v>
      </c>
      <c r="Y25" s="136" t="s">
        <v>244</v>
      </c>
      <c r="Z25" s="136" t="s">
        <v>244</v>
      </c>
      <c r="AA25" s="136" t="s">
        <v>244</v>
      </c>
      <c r="AB25" s="136">
        <f>H25+L25+P25+T25+X25</f>
        <v>0</v>
      </c>
      <c r="AC25" s="136" t="s">
        <v>244</v>
      </c>
    </row>
    <row r="26" spans="1:29" ht="33">
      <c r="A26" s="129" t="s">
        <v>20</v>
      </c>
      <c r="B26" s="130" t="s">
        <v>268</v>
      </c>
      <c r="C26" s="136">
        <f>C27+C28</f>
        <v>7.3369999999999997</v>
      </c>
      <c r="D26" s="136" t="s">
        <v>244</v>
      </c>
      <c r="E26" s="136">
        <f t="shared" ref="E26:F26" si="3">E27+E28</f>
        <v>7.3369999999999997</v>
      </c>
      <c r="F26" s="136">
        <f t="shared" si="3"/>
        <v>7.3369999999999997</v>
      </c>
      <c r="G26" s="136">
        <f t="shared" ref="G26:AA26" si="4">SUM(G27:G30)</f>
        <v>0</v>
      </c>
      <c r="H26" s="136">
        <f t="shared" si="4"/>
        <v>0</v>
      </c>
      <c r="I26" s="136">
        <f t="shared" si="4"/>
        <v>0</v>
      </c>
      <c r="J26" s="136">
        <f t="shared" si="4"/>
        <v>0</v>
      </c>
      <c r="K26" s="136">
        <f t="shared" si="4"/>
        <v>0</v>
      </c>
      <c r="L26" s="136">
        <f t="shared" si="4"/>
        <v>0</v>
      </c>
      <c r="M26" s="136">
        <f t="shared" si="4"/>
        <v>0</v>
      </c>
      <c r="N26" s="136">
        <f t="shared" si="4"/>
        <v>0</v>
      </c>
      <c r="O26" s="136">
        <f t="shared" si="4"/>
        <v>0</v>
      </c>
      <c r="P26" s="136">
        <f t="shared" si="4"/>
        <v>0.66700000000000004</v>
      </c>
      <c r="Q26" s="136">
        <f t="shared" si="4"/>
        <v>0</v>
      </c>
      <c r="R26" s="136">
        <f t="shared" si="4"/>
        <v>0</v>
      </c>
      <c r="S26" s="136">
        <f t="shared" si="4"/>
        <v>0</v>
      </c>
      <c r="T26" s="136">
        <f t="shared" si="4"/>
        <v>6.67</v>
      </c>
      <c r="U26" s="136">
        <f t="shared" si="4"/>
        <v>0</v>
      </c>
      <c r="V26" s="136">
        <f t="shared" si="4"/>
        <v>0</v>
      </c>
      <c r="W26" s="136">
        <f t="shared" si="4"/>
        <v>0</v>
      </c>
      <c r="X26" s="136">
        <f>SUM(X27:X30)</f>
        <v>0</v>
      </c>
      <c r="Y26" s="136">
        <f t="shared" si="4"/>
        <v>0</v>
      </c>
      <c r="Z26" s="136">
        <f t="shared" si="4"/>
        <v>0</v>
      </c>
      <c r="AA26" s="136">
        <f t="shared" si="4"/>
        <v>0</v>
      </c>
      <c r="AB26" s="136">
        <f>AB27+AB28</f>
        <v>7.3369999999999997</v>
      </c>
      <c r="AC26" s="136" t="s">
        <v>244</v>
      </c>
    </row>
    <row r="27" spans="1:29" ht="16.5">
      <c r="A27" s="129" t="s">
        <v>269</v>
      </c>
      <c r="B27" s="132" t="s">
        <v>270</v>
      </c>
      <c r="C27" s="136">
        <v>0.66700000000000004</v>
      </c>
      <c r="D27" s="136" t="s">
        <v>244</v>
      </c>
      <c r="E27" s="136">
        <f>C27</f>
        <v>0.66700000000000004</v>
      </c>
      <c r="F27" s="136">
        <f>C27</f>
        <v>0.66700000000000004</v>
      </c>
      <c r="G27" s="136">
        <v>0</v>
      </c>
      <c r="H27" s="135">
        <v>0</v>
      </c>
      <c r="I27" s="136" t="s">
        <v>244</v>
      </c>
      <c r="J27" s="136" t="s">
        <v>244</v>
      </c>
      <c r="K27" s="136" t="s">
        <v>244</v>
      </c>
      <c r="L27" s="135">
        <v>0</v>
      </c>
      <c r="M27" s="136" t="s">
        <v>244</v>
      </c>
      <c r="N27" s="136" t="s">
        <v>244</v>
      </c>
      <c r="O27" s="136" t="s">
        <v>244</v>
      </c>
      <c r="P27" s="136">
        <v>0.66700000000000004</v>
      </c>
      <c r="Q27" s="136" t="s">
        <v>244</v>
      </c>
      <c r="R27" s="136" t="s">
        <v>244</v>
      </c>
      <c r="S27" s="136" t="s">
        <v>244</v>
      </c>
      <c r="T27" s="135">
        <v>0</v>
      </c>
      <c r="U27" s="136" t="s">
        <v>244</v>
      </c>
      <c r="V27" s="136" t="s">
        <v>244</v>
      </c>
      <c r="W27" s="136" t="s">
        <v>244</v>
      </c>
      <c r="X27" s="135">
        <v>0</v>
      </c>
      <c r="Y27" s="136" t="s">
        <v>244</v>
      </c>
      <c r="Z27" s="136" t="s">
        <v>244</v>
      </c>
      <c r="AA27" s="136" t="s">
        <v>244</v>
      </c>
      <c r="AB27" s="136">
        <f>H27+L27+P27+T27+X27</f>
        <v>0.66700000000000004</v>
      </c>
      <c r="AC27" s="136" t="s">
        <v>244</v>
      </c>
    </row>
    <row r="28" spans="1:29" ht="16.5">
      <c r="A28" s="129" t="s">
        <v>271</v>
      </c>
      <c r="B28" s="132" t="s">
        <v>272</v>
      </c>
      <c r="C28" s="136">
        <v>6.67</v>
      </c>
      <c r="D28" s="136" t="s">
        <v>244</v>
      </c>
      <c r="E28" s="136">
        <f>C28</f>
        <v>6.67</v>
      </c>
      <c r="F28" s="136">
        <f>C28</f>
        <v>6.67</v>
      </c>
      <c r="G28" s="136">
        <v>0</v>
      </c>
      <c r="H28" s="135">
        <v>0</v>
      </c>
      <c r="I28" s="136" t="s">
        <v>244</v>
      </c>
      <c r="J28" s="136" t="s">
        <v>244</v>
      </c>
      <c r="K28" s="136" t="s">
        <v>244</v>
      </c>
      <c r="L28" s="135">
        <v>0</v>
      </c>
      <c r="M28" s="136" t="s">
        <v>244</v>
      </c>
      <c r="N28" s="136" t="s">
        <v>244</v>
      </c>
      <c r="O28" s="136" t="s">
        <v>244</v>
      </c>
      <c r="P28" s="135">
        <v>0</v>
      </c>
      <c r="Q28" s="136" t="s">
        <v>244</v>
      </c>
      <c r="R28" s="136" t="s">
        <v>244</v>
      </c>
      <c r="S28" s="136" t="s">
        <v>244</v>
      </c>
      <c r="T28" s="136">
        <v>6.67</v>
      </c>
      <c r="U28" s="136" t="s">
        <v>244</v>
      </c>
      <c r="V28" s="136" t="s">
        <v>244</v>
      </c>
      <c r="W28" s="136" t="s">
        <v>244</v>
      </c>
      <c r="X28" s="135">
        <v>0</v>
      </c>
      <c r="Y28" s="136" t="s">
        <v>244</v>
      </c>
      <c r="Z28" s="136" t="s">
        <v>244</v>
      </c>
      <c r="AA28" s="136" t="s">
        <v>244</v>
      </c>
      <c r="AB28" s="136">
        <f>H28+L28+P28+T28+X28</f>
        <v>6.67</v>
      </c>
      <c r="AC28" s="136" t="s">
        <v>244</v>
      </c>
    </row>
    <row r="29" spans="1:29" ht="16.5">
      <c r="A29" s="129" t="s">
        <v>273</v>
      </c>
      <c r="B29" s="132" t="s">
        <v>274</v>
      </c>
      <c r="C29" s="136">
        <v>0</v>
      </c>
      <c r="D29" s="136" t="s">
        <v>244</v>
      </c>
      <c r="E29" s="136">
        <v>0</v>
      </c>
      <c r="F29" s="136">
        <f t="shared" si="2"/>
        <v>0</v>
      </c>
      <c r="G29" s="136">
        <v>0</v>
      </c>
      <c r="H29" s="135">
        <v>0</v>
      </c>
      <c r="I29" s="136" t="s">
        <v>244</v>
      </c>
      <c r="J29" s="136" t="s">
        <v>244</v>
      </c>
      <c r="K29" s="136" t="s">
        <v>244</v>
      </c>
      <c r="L29" s="135">
        <v>0</v>
      </c>
      <c r="M29" s="136" t="s">
        <v>244</v>
      </c>
      <c r="N29" s="136" t="s">
        <v>244</v>
      </c>
      <c r="O29" s="136" t="s">
        <v>244</v>
      </c>
      <c r="P29" s="135">
        <v>0</v>
      </c>
      <c r="Q29" s="136" t="s">
        <v>244</v>
      </c>
      <c r="R29" s="136" t="s">
        <v>244</v>
      </c>
      <c r="S29" s="136" t="s">
        <v>244</v>
      </c>
      <c r="T29" s="135">
        <v>0</v>
      </c>
      <c r="U29" s="136" t="s">
        <v>244</v>
      </c>
      <c r="V29" s="136" t="s">
        <v>244</v>
      </c>
      <c r="W29" s="136" t="s">
        <v>244</v>
      </c>
      <c r="X29" s="135">
        <v>0</v>
      </c>
      <c r="Y29" s="136" t="s">
        <v>244</v>
      </c>
      <c r="Z29" s="136" t="s">
        <v>244</v>
      </c>
      <c r="AA29" s="136" t="s">
        <v>244</v>
      </c>
      <c r="AB29" s="136">
        <v>0</v>
      </c>
      <c r="AC29" s="136" t="s">
        <v>244</v>
      </c>
    </row>
    <row r="30" spans="1:29" ht="16.5">
      <c r="A30" s="129" t="s">
        <v>275</v>
      </c>
      <c r="B30" s="132" t="s">
        <v>276</v>
      </c>
      <c r="C30" s="136">
        <v>0</v>
      </c>
      <c r="D30" s="136" t="s">
        <v>244</v>
      </c>
      <c r="E30" s="136">
        <v>0</v>
      </c>
      <c r="F30" s="136">
        <f t="shared" si="2"/>
        <v>0</v>
      </c>
      <c r="G30" s="136">
        <v>0</v>
      </c>
      <c r="H30" s="135">
        <v>0</v>
      </c>
      <c r="I30" s="136" t="s">
        <v>244</v>
      </c>
      <c r="J30" s="136" t="s">
        <v>244</v>
      </c>
      <c r="K30" s="136" t="s">
        <v>244</v>
      </c>
      <c r="L30" s="135">
        <v>0</v>
      </c>
      <c r="M30" s="136" t="s">
        <v>244</v>
      </c>
      <c r="N30" s="136" t="s">
        <v>244</v>
      </c>
      <c r="O30" s="136" t="s">
        <v>244</v>
      </c>
      <c r="P30" s="135">
        <v>0</v>
      </c>
      <c r="Q30" s="136" t="s">
        <v>244</v>
      </c>
      <c r="R30" s="136" t="s">
        <v>244</v>
      </c>
      <c r="S30" s="136" t="s">
        <v>244</v>
      </c>
      <c r="T30" s="135">
        <v>0</v>
      </c>
      <c r="U30" s="136" t="s">
        <v>244</v>
      </c>
      <c r="V30" s="136" t="s">
        <v>244</v>
      </c>
      <c r="W30" s="136" t="s">
        <v>244</v>
      </c>
      <c r="X30" s="135">
        <v>0</v>
      </c>
      <c r="Y30" s="136" t="s">
        <v>244</v>
      </c>
      <c r="Z30" s="136" t="s">
        <v>244</v>
      </c>
      <c r="AA30" s="136" t="s">
        <v>244</v>
      </c>
      <c r="AB30" s="136">
        <v>0</v>
      </c>
      <c r="AC30" s="136" t="s">
        <v>244</v>
      </c>
    </row>
    <row r="31" spans="1:29" ht="16.5">
      <c r="A31" s="129" t="s">
        <v>19</v>
      </c>
      <c r="B31" s="130" t="s">
        <v>277</v>
      </c>
      <c r="C31" s="136">
        <v>0</v>
      </c>
      <c r="D31" s="136" t="s">
        <v>244</v>
      </c>
      <c r="E31" s="136">
        <v>0</v>
      </c>
      <c r="F31" s="136">
        <v>0</v>
      </c>
      <c r="G31" s="135">
        <f t="shared" ref="G31:AA33" si="5">SUM(G32:G38)</f>
        <v>0</v>
      </c>
      <c r="H31" s="135">
        <f t="shared" si="5"/>
        <v>0</v>
      </c>
      <c r="I31" s="135">
        <f t="shared" si="5"/>
        <v>0</v>
      </c>
      <c r="J31" s="135">
        <f t="shared" si="5"/>
        <v>0</v>
      </c>
      <c r="K31" s="135">
        <f t="shared" si="5"/>
        <v>0</v>
      </c>
      <c r="L31" s="135">
        <v>0</v>
      </c>
      <c r="M31" s="135">
        <f t="shared" si="5"/>
        <v>0</v>
      </c>
      <c r="N31" s="135">
        <f t="shared" si="5"/>
        <v>0</v>
      </c>
      <c r="O31" s="135">
        <f t="shared" si="5"/>
        <v>0</v>
      </c>
      <c r="P31" s="135">
        <f t="shared" si="5"/>
        <v>0</v>
      </c>
      <c r="Q31" s="135">
        <f t="shared" si="5"/>
        <v>0</v>
      </c>
      <c r="R31" s="135">
        <f t="shared" si="5"/>
        <v>0</v>
      </c>
      <c r="S31" s="135">
        <f t="shared" si="5"/>
        <v>0</v>
      </c>
      <c r="T31" s="135">
        <f t="shared" si="5"/>
        <v>2.9049999999999998</v>
      </c>
      <c r="U31" s="135">
        <f t="shared" si="5"/>
        <v>0</v>
      </c>
      <c r="V31" s="135">
        <f t="shared" si="5"/>
        <v>0</v>
      </c>
      <c r="W31" s="135">
        <f t="shared" si="5"/>
        <v>0</v>
      </c>
      <c r="X31" s="135">
        <f t="shared" si="5"/>
        <v>0</v>
      </c>
      <c r="Y31" s="135">
        <f t="shared" si="5"/>
        <v>0</v>
      </c>
      <c r="Z31" s="135">
        <f t="shared" si="5"/>
        <v>0</v>
      </c>
      <c r="AA31" s="135">
        <f t="shared" si="5"/>
        <v>0</v>
      </c>
      <c r="AB31" s="136">
        <v>0</v>
      </c>
      <c r="AC31" s="136" t="s">
        <v>244</v>
      </c>
    </row>
    <row r="32" spans="1:29" ht="16.5">
      <c r="A32" s="131" t="s">
        <v>278</v>
      </c>
      <c r="B32" s="134" t="s">
        <v>279</v>
      </c>
      <c r="C32" s="136">
        <v>0</v>
      </c>
      <c r="D32" s="136" t="s">
        <v>244</v>
      </c>
      <c r="E32" s="136">
        <v>0</v>
      </c>
      <c r="F32" s="136">
        <f t="shared" si="2"/>
        <v>0</v>
      </c>
      <c r="G32" s="136">
        <v>0</v>
      </c>
      <c r="H32" s="135">
        <v>0</v>
      </c>
      <c r="I32" s="136" t="s">
        <v>244</v>
      </c>
      <c r="J32" s="136" t="s">
        <v>244</v>
      </c>
      <c r="K32" s="136" t="s">
        <v>244</v>
      </c>
      <c r="L32" s="135">
        <v>0</v>
      </c>
      <c r="M32" s="136" t="s">
        <v>244</v>
      </c>
      <c r="N32" s="136" t="s">
        <v>244</v>
      </c>
      <c r="O32" s="136" t="s">
        <v>244</v>
      </c>
      <c r="P32" s="135">
        <v>0</v>
      </c>
      <c r="Q32" s="136" t="s">
        <v>244</v>
      </c>
      <c r="R32" s="136" t="s">
        <v>244</v>
      </c>
      <c r="S32" s="136" t="s">
        <v>244</v>
      </c>
      <c r="T32" s="135">
        <v>0</v>
      </c>
      <c r="U32" s="136" t="s">
        <v>244</v>
      </c>
      <c r="V32" s="136" t="s">
        <v>244</v>
      </c>
      <c r="W32" s="136" t="s">
        <v>244</v>
      </c>
      <c r="X32" s="135">
        <v>0</v>
      </c>
      <c r="Y32" s="136" t="s">
        <v>244</v>
      </c>
      <c r="Z32" s="136" t="s">
        <v>244</v>
      </c>
      <c r="AA32" s="136" t="s">
        <v>244</v>
      </c>
      <c r="AB32" s="136">
        <v>0</v>
      </c>
      <c r="AC32" s="136" t="s">
        <v>244</v>
      </c>
    </row>
    <row r="33" spans="1:31" ht="16.5">
      <c r="A33" s="131" t="s">
        <v>280</v>
      </c>
      <c r="B33" s="134" t="s">
        <v>281</v>
      </c>
      <c r="C33" s="136">
        <v>0</v>
      </c>
      <c r="D33" s="136" t="s">
        <v>244</v>
      </c>
      <c r="E33" s="136">
        <v>0</v>
      </c>
      <c r="F33" s="136">
        <v>0</v>
      </c>
      <c r="G33" s="135">
        <f t="shared" si="5"/>
        <v>0</v>
      </c>
      <c r="H33" s="135">
        <f t="shared" si="5"/>
        <v>0</v>
      </c>
      <c r="I33" s="135">
        <f t="shared" si="5"/>
        <v>0</v>
      </c>
      <c r="J33" s="135">
        <f t="shared" si="5"/>
        <v>0</v>
      </c>
      <c r="K33" s="135">
        <f t="shared" si="5"/>
        <v>0</v>
      </c>
      <c r="L33" s="135">
        <v>0</v>
      </c>
      <c r="M33" s="136" t="s">
        <v>244</v>
      </c>
      <c r="N33" s="136" t="s">
        <v>244</v>
      </c>
      <c r="O33" s="136" t="s">
        <v>244</v>
      </c>
      <c r="P33" s="135">
        <v>0</v>
      </c>
      <c r="Q33" s="136" t="s">
        <v>244</v>
      </c>
      <c r="R33" s="136" t="s">
        <v>244</v>
      </c>
      <c r="S33" s="136" t="s">
        <v>244</v>
      </c>
      <c r="T33" s="135">
        <v>0</v>
      </c>
      <c r="U33" s="136" t="s">
        <v>244</v>
      </c>
      <c r="V33" s="136" t="s">
        <v>244</v>
      </c>
      <c r="W33" s="136" t="s">
        <v>244</v>
      </c>
      <c r="X33" s="135">
        <v>0</v>
      </c>
      <c r="Y33" s="136" t="s">
        <v>244</v>
      </c>
      <c r="Z33" s="136" t="s">
        <v>244</v>
      </c>
      <c r="AA33" s="136" t="s">
        <v>244</v>
      </c>
      <c r="AB33" s="136">
        <v>0</v>
      </c>
      <c r="AC33" s="136" t="s">
        <v>244</v>
      </c>
    </row>
    <row r="34" spans="1:31" ht="16.5">
      <c r="A34" s="131" t="s">
        <v>282</v>
      </c>
      <c r="B34" s="134" t="s">
        <v>283</v>
      </c>
      <c r="C34" s="136">
        <v>0</v>
      </c>
      <c r="D34" s="136" t="s">
        <v>244</v>
      </c>
      <c r="E34" s="136">
        <v>0</v>
      </c>
      <c r="F34" s="136">
        <f t="shared" si="2"/>
        <v>0</v>
      </c>
      <c r="G34" s="136">
        <v>0</v>
      </c>
      <c r="H34" s="135">
        <v>0</v>
      </c>
      <c r="I34" s="136" t="s">
        <v>244</v>
      </c>
      <c r="J34" s="136" t="s">
        <v>244</v>
      </c>
      <c r="K34" s="136" t="s">
        <v>244</v>
      </c>
      <c r="L34" s="135">
        <v>0</v>
      </c>
      <c r="M34" s="136" t="s">
        <v>244</v>
      </c>
      <c r="N34" s="136" t="s">
        <v>244</v>
      </c>
      <c r="O34" s="136" t="s">
        <v>244</v>
      </c>
      <c r="P34" s="135">
        <v>0</v>
      </c>
      <c r="Q34" s="136" t="s">
        <v>244</v>
      </c>
      <c r="R34" s="136" t="s">
        <v>244</v>
      </c>
      <c r="S34" s="136" t="s">
        <v>244</v>
      </c>
      <c r="T34" s="135">
        <v>0</v>
      </c>
      <c r="U34" s="136" t="s">
        <v>244</v>
      </c>
      <c r="V34" s="136" t="s">
        <v>244</v>
      </c>
      <c r="W34" s="136" t="s">
        <v>244</v>
      </c>
      <c r="X34" s="135">
        <v>0</v>
      </c>
      <c r="Y34" s="136" t="s">
        <v>244</v>
      </c>
      <c r="Z34" s="136" t="s">
        <v>244</v>
      </c>
      <c r="AA34" s="136" t="s">
        <v>244</v>
      </c>
      <c r="AB34" s="136">
        <v>0</v>
      </c>
      <c r="AC34" s="136" t="s">
        <v>244</v>
      </c>
    </row>
    <row r="35" spans="1:31" ht="16.5">
      <c r="A35" s="131" t="s">
        <v>284</v>
      </c>
      <c r="B35" s="132" t="s">
        <v>285</v>
      </c>
      <c r="C35" s="136">
        <v>2.9049999999999998</v>
      </c>
      <c r="D35" s="136" t="s">
        <v>244</v>
      </c>
      <c r="E35" s="136">
        <v>2.9049999999999998</v>
      </c>
      <c r="F35" s="136">
        <v>2.9049999999999998</v>
      </c>
      <c r="G35" s="136">
        <v>0</v>
      </c>
      <c r="H35" s="135">
        <v>0</v>
      </c>
      <c r="I35" s="136" t="s">
        <v>244</v>
      </c>
      <c r="J35" s="136" t="s">
        <v>244</v>
      </c>
      <c r="K35" s="136" t="s">
        <v>244</v>
      </c>
      <c r="L35" s="136">
        <v>0</v>
      </c>
      <c r="M35" s="136" t="s">
        <v>244</v>
      </c>
      <c r="N35" s="136" t="s">
        <v>244</v>
      </c>
      <c r="O35" s="136" t="s">
        <v>244</v>
      </c>
      <c r="P35" s="135">
        <v>0</v>
      </c>
      <c r="Q35" s="136" t="s">
        <v>244</v>
      </c>
      <c r="R35" s="136" t="s">
        <v>244</v>
      </c>
      <c r="S35" s="136" t="s">
        <v>244</v>
      </c>
      <c r="T35" s="136">
        <v>2.9049999999999998</v>
      </c>
      <c r="U35" s="136" t="s">
        <v>244</v>
      </c>
      <c r="V35" s="136" t="s">
        <v>244</v>
      </c>
      <c r="W35" s="136" t="s">
        <v>244</v>
      </c>
      <c r="X35" s="135">
        <v>0</v>
      </c>
      <c r="Y35" s="136" t="s">
        <v>244</v>
      </c>
      <c r="Z35" s="136" t="s">
        <v>244</v>
      </c>
      <c r="AA35" s="136" t="s">
        <v>244</v>
      </c>
      <c r="AB35" s="136">
        <v>2.9049999999999998</v>
      </c>
      <c r="AC35" s="136" t="s">
        <v>244</v>
      </c>
    </row>
    <row r="36" spans="1:31" ht="16.5">
      <c r="A36" s="131" t="s">
        <v>286</v>
      </c>
      <c r="B36" s="132" t="s">
        <v>287</v>
      </c>
      <c r="C36" s="136">
        <v>0</v>
      </c>
      <c r="D36" s="136" t="s">
        <v>244</v>
      </c>
      <c r="E36" s="136">
        <v>0</v>
      </c>
      <c r="F36" s="136">
        <f t="shared" si="2"/>
        <v>0</v>
      </c>
      <c r="G36" s="136">
        <v>0</v>
      </c>
      <c r="H36" s="135">
        <v>0</v>
      </c>
      <c r="I36" s="136" t="s">
        <v>244</v>
      </c>
      <c r="J36" s="136" t="s">
        <v>244</v>
      </c>
      <c r="K36" s="136" t="s">
        <v>244</v>
      </c>
      <c r="L36" s="135">
        <v>0</v>
      </c>
      <c r="M36" s="136" t="s">
        <v>244</v>
      </c>
      <c r="N36" s="136" t="s">
        <v>244</v>
      </c>
      <c r="O36" s="136" t="s">
        <v>244</v>
      </c>
      <c r="P36" s="135">
        <v>0</v>
      </c>
      <c r="Q36" s="136" t="s">
        <v>244</v>
      </c>
      <c r="R36" s="136" t="s">
        <v>244</v>
      </c>
      <c r="S36" s="136" t="s">
        <v>244</v>
      </c>
      <c r="T36" s="135">
        <v>0</v>
      </c>
      <c r="U36" s="136" t="s">
        <v>244</v>
      </c>
      <c r="V36" s="136" t="s">
        <v>244</v>
      </c>
      <c r="W36" s="136" t="s">
        <v>244</v>
      </c>
      <c r="X36" s="135">
        <v>0</v>
      </c>
      <c r="Y36" s="136" t="s">
        <v>244</v>
      </c>
      <c r="Z36" s="136" t="s">
        <v>244</v>
      </c>
      <c r="AA36" s="136" t="s">
        <v>244</v>
      </c>
      <c r="AB36" s="136">
        <v>0</v>
      </c>
      <c r="AC36" s="136" t="s">
        <v>244</v>
      </c>
    </row>
    <row r="37" spans="1:31" ht="16.5">
      <c r="A37" s="131" t="s">
        <v>288</v>
      </c>
      <c r="B37" s="132" t="s">
        <v>289</v>
      </c>
      <c r="C37" s="136">
        <v>0</v>
      </c>
      <c r="D37" s="136" t="s">
        <v>244</v>
      </c>
      <c r="E37" s="136">
        <v>0</v>
      </c>
      <c r="F37" s="136">
        <f t="shared" si="2"/>
        <v>0</v>
      </c>
      <c r="G37" s="136">
        <v>0</v>
      </c>
      <c r="H37" s="135">
        <v>0</v>
      </c>
      <c r="I37" s="136" t="s">
        <v>244</v>
      </c>
      <c r="J37" s="136" t="s">
        <v>244</v>
      </c>
      <c r="K37" s="136" t="s">
        <v>244</v>
      </c>
      <c r="L37" s="135">
        <v>0</v>
      </c>
      <c r="M37" s="136" t="s">
        <v>244</v>
      </c>
      <c r="N37" s="136" t="s">
        <v>244</v>
      </c>
      <c r="O37" s="136" t="s">
        <v>244</v>
      </c>
      <c r="P37" s="135">
        <v>0</v>
      </c>
      <c r="Q37" s="136" t="s">
        <v>244</v>
      </c>
      <c r="R37" s="136" t="s">
        <v>244</v>
      </c>
      <c r="S37" s="136" t="s">
        <v>244</v>
      </c>
      <c r="T37" s="135">
        <v>0</v>
      </c>
      <c r="U37" s="136" t="s">
        <v>244</v>
      </c>
      <c r="V37" s="136" t="s">
        <v>244</v>
      </c>
      <c r="W37" s="136" t="s">
        <v>244</v>
      </c>
      <c r="X37" s="135">
        <v>0</v>
      </c>
      <c r="Y37" s="136" t="s">
        <v>244</v>
      </c>
      <c r="Z37" s="136" t="s">
        <v>244</v>
      </c>
      <c r="AA37" s="136" t="s">
        <v>244</v>
      </c>
      <c r="AB37" s="136">
        <v>0</v>
      </c>
      <c r="AC37" s="136" t="s">
        <v>244</v>
      </c>
    </row>
    <row r="38" spans="1:31" ht="16.5">
      <c r="A38" s="131" t="s">
        <v>290</v>
      </c>
      <c r="B38" s="134" t="s">
        <v>513</v>
      </c>
      <c r="C38" s="136">
        <v>0</v>
      </c>
      <c r="D38" s="136" t="s">
        <v>244</v>
      </c>
      <c r="E38" s="136">
        <v>0</v>
      </c>
      <c r="F38" s="136">
        <f t="shared" si="2"/>
        <v>0</v>
      </c>
      <c r="G38" s="136">
        <v>0</v>
      </c>
      <c r="H38" s="135">
        <v>0</v>
      </c>
      <c r="I38" s="136" t="s">
        <v>244</v>
      </c>
      <c r="J38" s="136" t="s">
        <v>244</v>
      </c>
      <c r="K38" s="136" t="s">
        <v>244</v>
      </c>
      <c r="L38" s="135">
        <v>0</v>
      </c>
      <c r="M38" s="136" t="s">
        <v>244</v>
      </c>
      <c r="N38" s="136" t="s">
        <v>244</v>
      </c>
      <c r="O38" s="136" t="s">
        <v>244</v>
      </c>
      <c r="P38" s="135">
        <v>0</v>
      </c>
      <c r="Q38" s="136" t="s">
        <v>244</v>
      </c>
      <c r="R38" s="136" t="s">
        <v>244</v>
      </c>
      <c r="S38" s="136" t="s">
        <v>244</v>
      </c>
      <c r="T38" s="135">
        <v>0</v>
      </c>
      <c r="U38" s="136" t="s">
        <v>244</v>
      </c>
      <c r="V38" s="136" t="s">
        <v>244</v>
      </c>
      <c r="W38" s="136" t="s">
        <v>244</v>
      </c>
      <c r="X38" s="135">
        <v>0</v>
      </c>
      <c r="Y38" s="136" t="s">
        <v>244</v>
      </c>
      <c r="Z38" s="136" t="s">
        <v>244</v>
      </c>
      <c r="AA38" s="136" t="s">
        <v>244</v>
      </c>
      <c r="AB38" s="136">
        <v>0</v>
      </c>
      <c r="AC38" s="136" t="s">
        <v>244</v>
      </c>
    </row>
    <row r="39" spans="1:31" s="246" customFormat="1" ht="16.5">
      <c r="A39" s="129" t="s">
        <v>18</v>
      </c>
      <c r="B39" s="130" t="s">
        <v>291</v>
      </c>
      <c r="C39" s="136">
        <v>0</v>
      </c>
      <c r="D39" s="136" t="s">
        <v>244</v>
      </c>
      <c r="E39" s="136">
        <v>0</v>
      </c>
      <c r="F39" s="136">
        <v>0</v>
      </c>
      <c r="G39" s="135">
        <f t="shared" ref="G39:K39" si="6">SUM(G40:G46)</f>
        <v>0</v>
      </c>
      <c r="H39" s="135">
        <f t="shared" si="6"/>
        <v>0</v>
      </c>
      <c r="I39" s="135">
        <f t="shared" si="6"/>
        <v>0</v>
      </c>
      <c r="J39" s="135">
        <f t="shared" si="6"/>
        <v>0</v>
      </c>
      <c r="K39" s="135">
        <f t="shared" si="6"/>
        <v>0</v>
      </c>
      <c r="L39" s="135">
        <v>0</v>
      </c>
      <c r="M39" s="136">
        <f t="shared" ref="M39:AA39" si="7">SUM(M40:M46)</f>
        <v>0</v>
      </c>
      <c r="N39" s="136">
        <f t="shared" si="7"/>
        <v>0</v>
      </c>
      <c r="O39" s="136">
        <f t="shared" si="7"/>
        <v>0</v>
      </c>
      <c r="P39" s="136">
        <f t="shared" si="7"/>
        <v>0</v>
      </c>
      <c r="Q39" s="136">
        <f t="shared" si="7"/>
        <v>0</v>
      </c>
      <c r="R39" s="136">
        <f t="shared" si="7"/>
        <v>0</v>
      </c>
      <c r="S39" s="136">
        <f t="shared" si="7"/>
        <v>0</v>
      </c>
      <c r="T39" s="136">
        <f t="shared" si="7"/>
        <v>2.9049999999999998</v>
      </c>
      <c r="U39" s="136">
        <f t="shared" si="7"/>
        <v>0</v>
      </c>
      <c r="V39" s="136">
        <f t="shared" si="7"/>
        <v>0</v>
      </c>
      <c r="W39" s="136">
        <f t="shared" si="7"/>
        <v>0</v>
      </c>
      <c r="X39" s="136">
        <f t="shared" si="7"/>
        <v>0</v>
      </c>
      <c r="Y39" s="136">
        <f t="shared" si="7"/>
        <v>0</v>
      </c>
      <c r="Z39" s="136">
        <f t="shared" si="7"/>
        <v>0</v>
      </c>
      <c r="AA39" s="136">
        <f t="shared" si="7"/>
        <v>0</v>
      </c>
      <c r="AB39" s="136">
        <v>0</v>
      </c>
      <c r="AC39" s="136" t="s">
        <v>244</v>
      </c>
    </row>
    <row r="40" spans="1:31" ht="16.5">
      <c r="A40" s="131" t="s">
        <v>292</v>
      </c>
      <c r="B40" s="132" t="s">
        <v>293</v>
      </c>
      <c r="C40" s="136">
        <v>0</v>
      </c>
      <c r="D40" s="136" t="s">
        <v>244</v>
      </c>
      <c r="E40" s="136">
        <v>0</v>
      </c>
      <c r="F40" s="136">
        <f t="shared" si="2"/>
        <v>0</v>
      </c>
      <c r="G40" s="136">
        <v>0</v>
      </c>
      <c r="H40" s="135">
        <v>0</v>
      </c>
      <c r="I40" s="136" t="s">
        <v>244</v>
      </c>
      <c r="J40" s="136" t="s">
        <v>244</v>
      </c>
      <c r="K40" s="136" t="s">
        <v>244</v>
      </c>
      <c r="L40" s="135">
        <v>0</v>
      </c>
      <c r="M40" s="136" t="s">
        <v>244</v>
      </c>
      <c r="N40" s="136" t="s">
        <v>244</v>
      </c>
      <c r="O40" s="136" t="s">
        <v>244</v>
      </c>
      <c r="P40" s="135">
        <v>0</v>
      </c>
      <c r="Q40" s="136" t="s">
        <v>244</v>
      </c>
      <c r="R40" s="136" t="s">
        <v>244</v>
      </c>
      <c r="S40" s="136" t="s">
        <v>244</v>
      </c>
      <c r="T40" s="135">
        <v>0</v>
      </c>
      <c r="U40" s="136" t="s">
        <v>244</v>
      </c>
      <c r="V40" s="136" t="s">
        <v>244</v>
      </c>
      <c r="W40" s="136" t="s">
        <v>244</v>
      </c>
      <c r="X40" s="135">
        <v>0</v>
      </c>
      <c r="Y40" s="136" t="s">
        <v>244</v>
      </c>
      <c r="Z40" s="136" t="s">
        <v>244</v>
      </c>
      <c r="AA40" s="136" t="s">
        <v>244</v>
      </c>
      <c r="AB40" s="136">
        <v>0</v>
      </c>
      <c r="AC40" s="136" t="s">
        <v>244</v>
      </c>
    </row>
    <row r="41" spans="1:31" ht="16.5">
      <c r="A41" s="131" t="s">
        <v>294</v>
      </c>
      <c r="B41" s="132" t="s">
        <v>281</v>
      </c>
      <c r="C41" s="136">
        <v>0</v>
      </c>
      <c r="D41" s="136" t="s">
        <v>244</v>
      </c>
      <c r="E41" s="136">
        <v>0</v>
      </c>
      <c r="F41" s="136">
        <v>0</v>
      </c>
      <c r="G41" s="135">
        <f t="shared" ref="G41:K41" si="8">SUM(G42:G48)</f>
        <v>0</v>
      </c>
      <c r="H41" s="135">
        <f t="shared" si="8"/>
        <v>0</v>
      </c>
      <c r="I41" s="135">
        <f t="shared" si="8"/>
        <v>0</v>
      </c>
      <c r="J41" s="135">
        <f t="shared" si="8"/>
        <v>0</v>
      </c>
      <c r="K41" s="135">
        <f t="shared" si="8"/>
        <v>0</v>
      </c>
      <c r="L41" s="135">
        <v>0</v>
      </c>
      <c r="M41" s="136" t="s">
        <v>244</v>
      </c>
      <c r="N41" s="136" t="s">
        <v>244</v>
      </c>
      <c r="O41" s="136" t="s">
        <v>244</v>
      </c>
      <c r="P41" s="135">
        <v>0</v>
      </c>
      <c r="Q41" s="136" t="s">
        <v>244</v>
      </c>
      <c r="R41" s="136" t="s">
        <v>244</v>
      </c>
      <c r="S41" s="136" t="s">
        <v>244</v>
      </c>
      <c r="T41" s="135">
        <v>0</v>
      </c>
      <c r="U41" s="136" t="s">
        <v>244</v>
      </c>
      <c r="V41" s="136" t="s">
        <v>244</v>
      </c>
      <c r="W41" s="136" t="s">
        <v>244</v>
      </c>
      <c r="X41" s="135">
        <v>0</v>
      </c>
      <c r="Y41" s="136" t="s">
        <v>244</v>
      </c>
      <c r="Z41" s="136" t="s">
        <v>244</v>
      </c>
      <c r="AA41" s="136" t="s">
        <v>244</v>
      </c>
      <c r="AB41" s="136">
        <v>0</v>
      </c>
      <c r="AC41" s="136" t="s">
        <v>244</v>
      </c>
    </row>
    <row r="42" spans="1:31" ht="16.5">
      <c r="A42" s="131" t="s">
        <v>295</v>
      </c>
      <c r="B42" s="132" t="s">
        <v>283</v>
      </c>
      <c r="C42" s="136">
        <v>0</v>
      </c>
      <c r="D42" s="136" t="s">
        <v>244</v>
      </c>
      <c r="E42" s="136">
        <v>0</v>
      </c>
      <c r="F42" s="136">
        <f t="shared" si="2"/>
        <v>0</v>
      </c>
      <c r="G42" s="136">
        <v>0</v>
      </c>
      <c r="H42" s="135">
        <v>0</v>
      </c>
      <c r="I42" s="136" t="s">
        <v>244</v>
      </c>
      <c r="J42" s="136" t="s">
        <v>244</v>
      </c>
      <c r="K42" s="136" t="s">
        <v>244</v>
      </c>
      <c r="L42" s="135">
        <v>0</v>
      </c>
      <c r="M42" s="136" t="s">
        <v>244</v>
      </c>
      <c r="N42" s="136" t="s">
        <v>244</v>
      </c>
      <c r="O42" s="136" t="s">
        <v>244</v>
      </c>
      <c r="P42" s="135">
        <v>0</v>
      </c>
      <c r="Q42" s="136" t="s">
        <v>244</v>
      </c>
      <c r="R42" s="136" t="s">
        <v>244</v>
      </c>
      <c r="S42" s="136" t="s">
        <v>244</v>
      </c>
      <c r="T42" s="135">
        <v>0</v>
      </c>
      <c r="U42" s="136" t="s">
        <v>244</v>
      </c>
      <c r="V42" s="136" t="s">
        <v>244</v>
      </c>
      <c r="W42" s="136" t="s">
        <v>244</v>
      </c>
      <c r="X42" s="135">
        <v>0</v>
      </c>
      <c r="Y42" s="136" t="s">
        <v>244</v>
      </c>
      <c r="Z42" s="136" t="s">
        <v>244</v>
      </c>
      <c r="AA42" s="136" t="s">
        <v>244</v>
      </c>
      <c r="AB42" s="136">
        <v>0</v>
      </c>
      <c r="AC42" s="136" t="s">
        <v>244</v>
      </c>
    </row>
    <row r="43" spans="1:31" ht="16.5">
      <c r="A43" s="131" t="s">
        <v>296</v>
      </c>
      <c r="B43" s="132" t="s">
        <v>285</v>
      </c>
      <c r="C43" s="136">
        <v>2.9049999999999998</v>
      </c>
      <c r="D43" s="136" t="s">
        <v>244</v>
      </c>
      <c r="E43" s="136">
        <v>2.9049999999999998</v>
      </c>
      <c r="F43" s="136">
        <v>2.9049999999999998</v>
      </c>
      <c r="G43" s="136">
        <v>0</v>
      </c>
      <c r="H43" s="135">
        <v>0</v>
      </c>
      <c r="I43" s="136" t="s">
        <v>244</v>
      </c>
      <c r="J43" s="136" t="s">
        <v>244</v>
      </c>
      <c r="K43" s="136" t="s">
        <v>244</v>
      </c>
      <c r="L43" s="136">
        <v>0</v>
      </c>
      <c r="M43" s="136" t="s">
        <v>244</v>
      </c>
      <c r="N43" s="136" t="s">
        <v>244</v>
      </c>
      <c r="O43" s="136" t="s">
        <v>244</v>
      </c>
      <c r="P43" s="135">
        <v>0</v>
      </c>
      <c r="Q43" s="136" t="s">
        <v>244</v>
      </c>
      <c r="R43" s="136" t="s">
        <v>244</v>
      </c>
      <c r="S43" s="136" t="s">
        <v>244</v>
      </c>
      <c r="T43" s="136">
        <v>2.9049999999999998</v>
      </c>
      <c r="U43" s="136" t="s">
        <v>244</v>
      </c>
      <c r="V43" s="136" t="s">
        <v>244</v>
      </c>
      <c r="W43" s="136" t="s">
        <v>244</v>
      </c>
      <c r="X43" s="135">
        <v>0</v>
      </c>
      <c r="Y43" s="136" t="s">
        <v>244</v>
      </c>
      <c r="Z43" s="136" t="s">
        <v>244</v>
      </c>
      <c r="AA43" s="136" t="s">
        <v>244</v>
      </c>
      <c r="AB43" s="136">
        <v>2.9049999999999998</v>
      </c>
      <c r="AC43" s="136" t="s">
        <v>244</v>
      </c>
    </row>
    <row r="44" spans="1:31" ht="16.5">
      <c r="A44" s="131" t="s">
        <v>297</v>
      </c>
      <c r="B44" s="132" t="s">
        <v>287</v>
      </c>
      <c r="C44" s="136">
        <v>0</v>
      </c>
      <c r="D44" s="136" t="s">
        <v>244</v>
      </c>
      <c r="E44" s="136">
        <v>0</v>
      </c>
      <c r="F44" s="136">
        <f t="shared" si="2"/>
        <v>0</v>
      </c>
      <c r="G44" s="136">
        <v>0</v>
      </c>
      <c r="H44" s="135">
        <v>0</v>
      </c>
      <c r="I44" s="136" t="s">
        <v>244</v>
      </c>
      <c r="J44" s="136" t="s">
        <v>244</v>
      </c>
      <c r="K44" s="136" t="s">
        <v>244</v>
      </c>
      <c r="L44" s="135">
        <v>0</v>
      </c>
      <c r="M44" s="136" t="s">
        <v>244</v>
      </c>
      <c r="N44" s="136" t="s">
        <v>244</v>
      </c>
      <c r="O44" s="136" t="s">
        <v>244</v>
      </c>
      <c r="P44" s="135">
        <v>0</v>
      </c>
      <c r="Q44" s="136" t="s">
        <v>244</v>
      </c>
      <c r="R44" s="136" t="s">
        <v>244</v>
      </c>
      <c r="S44" s="136" t="s">
        <v>244</v>
      </c>
      <c r="T44" s="135">
        <v>0</v>
      </c>
      <c r="U44" s="136" t="s">
        <v>244</v>
      </c>
      <c r="V44" s="136" t="s">
        <v>244</v>
      </c>
      <c r="W44" s="136" t="s">
        <v>244</v>
      </c>
      <c r="X44" s="135">
        <v>0</v>
      </c>
      <c r="Y44" s="136" t="s">
        <v>244</v>
      </c>
      <c r="Z44" s="136" t="s">
        <v>244</v>
      </c>
      <c r="AA44" s="136" t="s">
        <v>244</v>
      </c>
      <c r="AB44" s="136">
        <v>0</v>
      </c>
      <c r="AC44" s="136" t="s">
        <v>244</v>
      </c>
    </row>
    <row r="45" spans="1:31" ht="16.5">
      <c r="A45" s="131" t="s">
        <v>298</v>
      </c>
      <c r="B45" s="132" t="s">
        <v>289</v>
      </c>
      <c r="C45" s="136">
        <v>0</v>
      </c>
      <c r="D45" s="136" t="s">
        <v>244</v>
      </c>
      <c r="E45" s="136">
        <v>0</v>
      </c>
      <c r="F45" s="136">
        <f t="shared" si="2"/>
        <v>0</v>
      </c>
      <c r="G45" s="136">
        <v>0</v>
      </c>
      <c r="H45" s="135">
        <v>0</v>
      </c>
      <c r="I45" s="136" t="s">
        <v>244</v>
      </c>
      <c r="J45" s="136" t="s">
        <v>244</v>
      </c>
      <c r="K45" s="136" t="s">
        <v>244</v>
      </c>
      <c r="L45" s="135">
        <v>0</v>
      </c>
      <c r="M45" s="136" t="s">
        <v>244</v>
      </c>
      <c r="N45" s="136" t="s">
        <v>244</v>
      </c>
      <c r="O45" s="136" t="s">
        <v>244</v>
      </c>
      <c r="P45" s="135">
        <v>0</v>
      </c>
      <c r="Q45" s="136" t="s">
        <v>244</v>
      </c>
      <c r="R45" s="136" t="s">
        <v>244</v>
      </c>
      <c r="S45" s="136" t="s">
        <v>244</v>
      </c>
      <c r="T45" s="135">
        <v>0</v>
      </c>
      <c r="U45" s="136" t="s">
        <v>244</v>
      </c>
      <c r="V45" s="136" t="s">
        <v>244</v>
      </c>
      <c r="W45" s="136" t="s">
        <v>244</v>
      </c>
      <c r="X45" s="135">
        <v>0</v>
      </c>
      <c r="Y45" s="136" t="s">
        <v>244</v>
      </c>
      <c r="Z45" s="136" t="s">
        <v>244</v>
      </c>
      <c r="AA45" s="136" t="s">
        <v>244</v>
      </c>
      <c r="AB45" s="136">
        <v>0</v>
      </c>
      <c r="AC45" s="136" t="s">
        <v>244</v>
      </c>
    </row>
    <row r="46" spans="1:31" ht="16.5">
      <c r="A46" s="131" t="s">
        <v>299</v>
      </c>
      <c r="B46" s="134" t="s">
        <v>513</v>
      </c>
      <c r="C46" s="136">
        <v>0</v>
      </c>
      <c r="D46" s="136" t="s">
        <v>244</v>
      </c>
      <c r="E46" s="136">
        <v>0</v>
      </c>
      <c r="F46" s="136">
        <f t="shared" si="2"/>
        <v>0</v>
      </c>
      <c r="G46" s="136">
        <v>0</v>
      </c>
      <c r="H46" s="135">
        <v>0</v>
      </c>
      <c r="I46" s="136" t="s">
        <v>244</v>
      </c>
      <c r="J46" s="136" t="s">
        <v>244</v>
      </c>
      <c r="K46" s="136" t="s">
        <v>244</v>
      </c>
      <c r="L46" s="135">
        <v>0</v>
      </c>
      <c r="M46" s="136" t="s">
        <v>244</v>
      </c>
      <c r="N46" s="136" t="s">
        <v>244</v>
      </c>
      <c r="O46" s="136" t="s">
        <v>244</v>
      </c>
      <c r="P46" s="135">
        <f>P28</f>
        <v>0</v>
      </c>
      <c r="Q46" s="136" t="s">
        <v>244</v>
      </c>
      <c r="R46" s="136" t="s">
        <v>244</v>
      </c>
      <c r="S46" s="136" t="s">
        <v>244</v>
      </c>
      <c r="T46" s="135">
        <v>0</v>
      </c>
      <c r="U46" s="136" t="s">
        <v>244</v>
      </c>
      <c r="V46" s="136" t="s">
        <v>244</v>
      </c>
      <c r="W46" s="136" t="s">
        <v>244</v>
      </c>
      <c r="X46" s="135">
        <f>X26</f>
        <v>0</v>
      </c>
      <c r="Y46" s="136" t="s">
        <v>244</v>
      </c>
      <c r="Z46" s="136" t="s">
        <v>244</v>
      </c>
      <c r="AA46" s="136" t="s">
        <v>244</v>
      </c>
      <c r="AB46" s="136">
        <v>0</v>
      </c>
      <c r="AC46" s="136" t="s">
        <v>244</v>
      </c>
    </row>
    <row r="47" spans="1:31" s="246" customFormat="1" ht="16.5">
      <c r="A47" s="129" t="s">
        <v>16</v>
      </c>
      <c r="B47" s="130" t="s">
        <v>300</v>
      </c>
      <c r="C47" s="136">
        <v>0</v>
      </c>
      <c r="D47" s="136" t="s">
        <v>244</v>
      </c>
      <c r="E47" s="136">
        <v>0</v>
      </c>
      <c r="F47" s="136">
        <v>0</v>
      </c>
      <c r="G47" s="136">
        <f t="shared" ref="G47:AA47" si="9">SUM(G48:G53)</f>
        <v>0</v>
      </c>
      <c r="H47" s="136">
        <f>H48</f>
        <v>0</v>
      </c>
      <c r="I47" s="136">
        <f t="shared" si="9"/>
        <v>0</v>
      </c>
      <c r="J47" s="136">
        <f t="shared" si="9"/>
        <v>0</v>
      </c>
      <c r="K47" s="136">
        <f t="shared" si="9"/>
        <v>0</v>
      </c>
      <c r="L47" s="136">
        <f>L48</f>
        <v>0</v>
      </c>
      <c r="M47" s="136">
        <f t="shared" si="9"/>
        <v>0</v>
      </c>
      <c r="N47" s="136">
        <f t="shared" si="9"/>
        <v>0</v>
      </c>
      <c r="O47" s="136">
        <f t="shared" si="9"/>
        <v>0</v>
      </c>
      <c r="P47" s="136">
        <v>0</v>
      </c>
      <c r="Q47" s="136">
        <f t="shared" si="9"/>
        <v>0</v>
      </c>
      <c r="R47" s="136">
        <f t="shared" si="9"/>
        <v>0</v>
      </c>
      <c r="S47" s="136">
        <f t="shared" si="9"/>
        <v>0</v>
      </c>
      <c r="T47" s="136">
        <v>0</v>
      </c>
      <c r="U47" s="136">
        <f t="shared" si="9"/>
        <v>0</v>
      </c>
      <c r="V47" s="136">
        <f t="shared" si="9"/>
        <v>0</v>
      </c>
      <c r="W47" s="136">
        <f t="shared" si="9"/>
        <v>0</v>
      </c>
      <c r="X47" s="136">
        <f t="shared" si="9"/>
        <v>0</v>
      </c>
      <c r="Y47" s="136">
        <f t="shared" si="9"/>
        <v>0</v>
      </c>
      <c r="Z47" s="136">
        <f t="shared" si="9"/>
        <v>0</v>
      </c>
      <c r="AA47" s="136">
        <f t="shared" si="9"/>
        <v>0</v>
      </c>
      <c r="AB47" s="136">
        <v>0</v>
      </c>
      <c r="AC47" s="136" t="s">
        <v>244</v>
      </c>
    </row>
    <row r="48" spans="1:31" ht="16.5">
      <c r="A48" s="131" t="s">
        <v>301</v>
      </c>
      <c r="B48" s="132" t="s">
        <v>302</v>
      </c>
      <c r="C48" s="136">
        <v>7.3369999999999997</v>
      </c>
      <c r="D48" s="136" t="s">
        <v>244</v>
      </c>
      <c r="E48" s="136">
        <v>7.3369999999999997</v>
      </c>
      <c r="F48" s="136">
        <v>7.3369999999999997</v>
      </c>
      <c r="G48" s="136">
        <v>0</v>
      </c>
      <c r="H48" s="135">
        <f>H27</f>
        <v>0</v>
      </c>
      <c r="I48" s="136" t="s">
        <v>244</v>
      </c>
      <c r="J48" s="136" t="s">
        <v>244</v>
      </c>
      <c r="K48" s="136" t="s">
        <v>244</v>
      </c>
      <c r="L48" s="135">
        <f>L28</f>
        <v>0</v>
      </c>
      <c r="M48" s="136" t="s">
        <v>244</v>
      </c>
      <c r="N48" s="136" t="s">
        <v>244</v>
      </c>
      <c r="O48" s="136" t="s">
        <v>244</v>
      </c>
      <c r="P48" s="135">
        <v>0.66700000000000004</v>
      </c>
      <c r="Q48" s="136" t="s">
        <v>244</v>
      </c>
      <c r="R48" s="136" t="s">
        <v>244</v>
      </c>
      <c r="S48" s="136" t="s">
        <v>244</v>
      </c>
      <c r="T48" s="135">
        <v>6.67</v>
      </c>
      <c r="U48" s="136" t="s">
        <v>244</v>
      </c>
      <c r="V48" s="136" t="s">
        <v>244</v>
      </c>
      <c r="W48" s="136" t="s">
        <v>244</v>
      </c>
      <c r="X48" s="135">
        <f>X39</f>
        <v>0</v>
      </c>
      <c r="Y48" s="136" t="s">
        <v>244</v>
      </c>
      <c r="Z48" s="136" t="s">
        <v>244</v>
      </c>
      <c r="AA48" s="136" t="s">
        <v>244</v>
      </c>
      <c r="AB48" s="136">
        <v>7.3369999999999997</v>
      </c>
      <c r="AC48" s="136" t="s">
        <v>244</v>
      </c>
      <c r="AD48" s="136"/>
      <c r="AE48" s="136"/>
    </row>
    <row r="49" spans="1:29" ht="16.5">
      <c r="A49" s="131" t="s">
        <v>303</v>
      </c>
      <c r="B49" s="132" t="s">
        <v>304</v>
      </c>
      <c r="C49" s="136">
        <v>0</v>
      </c>
      <c r="D49" s="136" t="s">
        <v>244</v>
      </c>
      <c r="E49" s="136">
        <v>0</v>
      </c>
      <c r="F49" s="136">
        <f t="shared" si="2"/>
        <v>0</v>
      </c>
      <c r="G49" s="136">
        <v>0</v>
      </c>
      <c r="H49" s="135">
        <v>0</v>
      </c>
      <c r="I49" s="136" t="s">
        <v>244</v>
      </c>
      <c r="J49" s="136" t="s">
        <v>244</v>
      </c>
      <c r="K49" s="136" t="s">
        <v>244</v>
      </c>
      <c r="L49" s="135">
        <v>0</v>
      </c>
      <c r="M49" s="136" t="s">
        <v>244</v>
      </c>
      <c r="N49" s="136" t="s">
        <v>244</v>
      </c>
      <c r="O49" s="136" t="s">
        <v>244</v>
      </c>
      <c r="P49" s="135">
        <v>0</v>
      </c>
      <c r="Q49" s="136" t="s">
        <v>244</v>
      </c>
      <c r="R49" s="136" t="s">
        <v>244</v>
      </c>
      <c r="S49" s="136" t="s">
        <v>244</v>
      </c>
      <c r="T49" s="135">
        <v>0</v>
      </c>
      <c r="U49" s="136" t="s">
        <v>244</v>
      </c>
      <c r="V49" s="136" t="s">
        <v>244</v>
      </c>
      <c r="W49" s="136" t="s">
        <v>244</v>
      </c>
      <c r="X49" s="135">
        <v>0</v>
      </c>
      <c r="Y49" s="136" t="s">
        <v>244</v>
      </c>
      <c r="Z49" s="136" t="s">
        <v>244</v>
      </c>
      <c r="AA49" s="136" t="s">
        <v>244</v>
      </c>
      <c r="AB49" s="136">
        <v>0</v>
      </c>
      <c r="AC49" s="136" t="s">
        <v>244</v>
      </c>
    </row>
    <row r="50" spans="1:29" ht="16.5">
      <c r="A50" s="131" t="s">
        <v>305</v>
      </c>
      <c r="B50" s="134" t="s">
        <v>306</v>
      </c>
      <c r="C50" s="136">
        <v>0</v>
      </c>
      <c r="D50" s="136" t="s">
        <v>244</v>
      </c>
      <c r="E50" s="136">
        <v>0</v>
      </c>
      <c r="F50" s="136">
        <v>0</v>
      </c>
      <c r="G50" s="135">
        <f t="shared" ref="G50:K50" si="10">SUM(G51:G57)</f>
        <v>0</v>
      </c>
      <c r="H50" s="135">
        <f t="shared" si="10"/>
        <v>0</v>
      </c>
      <c r="I50" s="135">
        <f t="shared" si="10"/>
        <v>0</v>
      </c>
      <c r="J50" s="135">
        <f t="shared" si="10"/>
        <v>0</v>
      </c>
      <c r="K50" s="135">
        <f t="shared" si="10"/>
        <v>0</v>
      </c>
      <c r="L50" s="135">
        <v>0</v>
      </c>
      <c r="M50" s="136" t="s">
        <v>244</v>
      </c>
      <c r="N50" s="136" t="s">
        <v>244</v>
      </c>
      <c r="O50" s="136" t="s">
        <v>244</v>
      </c>
      <c r="P50" s="135">
        <v>0</v>
      </c>
      <c r="Q50" s="136" t="s">
        <v>244</v>
      </c>
      <c r="R50" s="136" t="s">
        <v>244</v>
      </c>
      <c r="S50" s="136" t="s">
        <v>244</v>
      </c>
      <c r="T50" s="135">
        <v>0</v>
      </c>
      <c r="U50" s="136" t="s">
        <v>244</v>
      </c>
      <c r="V50" s="136" t="s">
        <v>244</v>
      </c>
      <c r="W50" s="136" t="s">
        <v>244</v>
      </c>
      <c r="X50" s="135">
        <v>0</v>
      </c>
      <c r="Y50" s="136" t="s">
        <v>244</v>
      </c>
      <c r="Z50" s="136" t="s">
        <v>244</v>
      </c>
      <c r="AA50" s="136" t="s">
        <v>244</v>
      </c>
      <c r="AB50" s="136">
        <v>0</v>
      </c>
      <c r="AC50" s="136" t="s">
        <v>244</v>
      </c>
    </row>
    <row r="51" spans="1:29" ht="16.5">
      <c r="A51" s="131" t="s">
        <v>307</v>
      </c>
      <c r="B51" s="134" t="s">
        <v>308</v>
      </c>
      <c r="C51" s="136">
        <v>0</v>
      </c>
      <c r="D51" s="136" t="s">
        <v>244</v>
      </c>
      <c r="E51" s="136">
        <v>0</v>
      </c>
      <c r="F51" s="136">
        <f t="shared" si="2"/>
        <v>0</v>
      </c>
      <c r="G51" s="136">
        <v>0</v>
      </c>
      <c r="H51" s="135">
        <v>0</v>
      </c>
      <c r="I51" s="136" t="s">
        <v>244</v>
      </c>
      <c r="J51" s="136" t="s">
        <v>244</v>
      </c>
      <c r="K51" s="136" t="s">
        <v>244</v>
      </c>
      <c r="L51" s="135">
        <v>0</v>
      </c>
      <c r="M51" s="136" t="s">
        <v>244</v>
      </c>
      <c r="N51" s="136" t="s">
        <v>244</v>
      </c>
      <c r="O51" s="136" t="s">
        <v>244</v>
      </c>
      <c r="P51" s="135">
        <v>0</v>
      </c>
      <c r="Q51" s="136" t="s">
        <v>244</v>
      </c>
      <c r="R51" s="136" t="s">
        <v>244</v>
      </c>
      <c r="S51" s="136" t="s">
        <v>244</v>
      </c>
      <c r="T51" s="135">
        <v>0</v>
      </c>
      <c r="U51" s="136" t="s">
        <v>244</v>
      </c>
      <c r="V51" s="136" t="s">
        <v>244</v>
      </c>
      <c r="W51" s="136" t="s">
        <v>244</v>
      </c>
      <c r="X51" s="135">
        <v>0</v>
      </c>
      <c r="Y51" s="136" t="s">
        <v>244</v>
      </c>
      <c r="Z51" s="136" t="s">
        <v>244</v>
      </c>
      <c r="AA51" s="136" t="s">
        <v>244</v>
      </c>
      <c r="AB51" s="136">
        <v>0</v>
      </c>
      <c r="AC51" s="136" t="s">
        <v>244</v>
      </c>
    </row>
    <row r="52" spans="1:29" ht="16.5">
      <c r="A52" s="131" t="s">
        <v>309</v>
      </c>
      <c r="B52" s="134" t="s">
        <v>310</v>
      </c>
      <c r="C52" s="136">
        <v>2.9049999999999998</v>
      </c>
      <c r="D52" s="136" t="s">
        <v>244</v>
      </c>
      <c r="E52" s="136">
        <v>2.9049999999999998</v>
      </c>
      <c r="F52" s="136">
        <v>2.9049999999999998</v>
      </c>
      <c r="G52" s="136">
        <v>0</v>
      </c>
      <c r="H52" s="135">
        <v>0</v>
      </c>
      <c r="I52" s="136" t="s">
        <v>244</v>
      </c>
      <c r="J52" s="136" t="s">
        <v>244</v>
      </c>
      <c r="K52" s="136" t="s">
        <v>244</v>
      </c>
      <c r="L52" s="136">
        <v>0</v>
      </c>
      <c r="M52" s="136" t="s">
        <v>244</v>
      </c>
      <c r="N52" s="136" t="s">
        <v>244</v>
      </c>
      <c r="O52" s="136" t="s">
        <v>244</v>
      </c>
      <c r="P52" s="135">
        <v>0</v>
      </c>
      <c r="Q52" s="136" t="s">
        <v>244</v>
      </c>
      <c r="R52" s="136" t="s">
        <v>244</v>
      </c>
      <c r="S52" s="136" t="s">
        <v>244</v>
      </c>
      <c r="T52" s="136">
        <v>2.9049999999999998</v>
      </c>
      <c r="U52" s="136" t="s">
        <v>244</v>
      </c>
      <c r="V52" s="136" t="s">
        <v>244</v>
      </c>
      <c r="W52" s="136" t="s">
        <v>244</v>
      </c>
      <c r="X52" s="135">
        <v>0</v>
      </c>
      <c r="Y52" s="136" t="s">
        <v>244</v>
      </c>
      <c r="Z52" s="136" t="s">
        <v>244</v>
      </c>
      <c r="AA52" s="136" t="s">
        <v>244</v>
      </c>
      <c r="AB52" s="136">
        <v>2.9049999999999998</v>
      </c>
      <c r="AC52" s="136" t="s">
        <v>244</v>
      </c>
    </row>
    <row r="53" spans="1:29" ht="16.5">
      <c r="A53" s="131" t="s">
        <v>311</v>
      </c>
      <c r="B53" s="134" t="s">
        <v>514</v>
      </c>
      <c r="C53" s="136">
        <v>0</v>
      </c>
      <c r="D53" s="136" t="s">
        <v>244</v>
      </c>
      <c r="E53" s="136">
        <v>0</v>
      </c>
      <c r="F53" s="136">
        <f t="shared" si="2"/>
        <v>0</v>
      </c>
      <c r="G53" s="136">
        <v>0</v>
      </c>
      <c r="H53" s="135">
        <v>0</v>
      </c>
      <c r="I53" s="136" t="s">
        <v>244</v>
      </c>
      <c r="J53" s="136" t="s">
        <v>244</v>
      </c>
      <c r="K53" s="136" t="s">
        <v>244</v>
      </c>
      <c r="L53" s="135">
        <v>0</v>
      </c>
      <c r="M53" s="136" t="s">
        <v>244</v>
      </c>
      <c r="N53" s="136" t="s">
        <v>244</v>
      </c>
      <c r="O53" s="136" t="s">
        <v>244</v>
      </c>
      <c r="P53" s="135">
        <v>0</v>
      </c>
      <c r="Q53" s="136" t="s">
        <v>244</v>
      </c>
      <c r="R53" s="136" t="s">
        <v>244</v>
      </c>
      <c r="S53" s="136" t="s">
        <v>244</v>
      </c>
      <c r="T53" s="135">
        <v>0</v>
      </c>
      <c r="U53" s="136" t="s">
        <v>244</v>
      </c>
      <c r="V53" s="136" t="s">
        <v>244</v>
      </c>
      <c r="W53" s="136" t="s">
        <v>244</v>
      </c>
      <c r="X53" s="135">
        <v>0</v>
      </c>
      <c r="Y53" s="136" t="s">
        <v>244</v>
      </c>
      <c r="Z53" s="136" t="s">
        <v>244</v>
      </c>
      <c r="AA53" s="136" t="s">
        <v>244</v>
      </c>
      <c r="AB53" s="136">
        <v>0</v>
      </c>
      <c r="AC53" s="136" t="s">
        <v>244</v>
      </c>
    </row>
    <row r="54" spans="1:29" ht="33">
      <c r="A54" s="129" t="s">
        <v>15</v>
      </c>
      <c r="B54" s="137" t="s">
        <v>312</v>
      </c>
      <c r="C54" s="136">
        <v>0</v>
      </c>
      <c r="D54" s="136" t="s">
        <v>244</v>
      </c>
      <c r="E54" s="136">
        <v>0</v>
      </c>
      <c r="F54" s="136">
        <f t="shared" si="2"/>
        <v>0</v>
      </c>
      <c r="G54" s="136">
        <v>0</v>
      </c>
      <c r="H54" s="135">
        <v>0</v>
      </c>
      <c r="I54" s="136" t="s">
        <v>244</v>
      </c>
      <c r="J54" s="136" t="s">
        <v>244</v>
      </c>
      <c r="K54" s="136" t="s">
        <v>244</v>
      </c>
      <c r="L54" s="135">
        <v>0</v>
      </c>
      <c r="M54" s="136" t="s">
        <v>244</v>
      </c>
      <c r="N54" s="136" t="s">
        <v>244</v>
      </c>
      <c r="O54" s="136" t="s">
        <v>244</v>
      </c>
      <c r="P54" s="135">
        <v>0</v>
      </c>
      <c r="Q54" s="136" t="s">
        <v>244</v>
      </c>
      <c r="R54" s="136" t="s">
        <v>244</v>
      </c>
      <c r="S54" s="136" t="s">
        <v>244</v>
      </c>
      <c r="T54" s="135">
        <v>0</v>
      </c>
      <c r="U54" s="136" t="s">
        <v>244</v>
      </c>
      <c r="V54" s="136" t="s">
        <v>244</v>
      </c>
      <c r="W54" s="136" t="s">
        <v>244</v>
      </c>
      <c r="X54" s="135">
        <v>0</v>
      </c>
      <c r="Y54" s="136" t="s">
        <v>244</v>
      </c>
      <c r="Z54" s="136" t="s">
        <v>244</v>
      </c>
      <c r="AA54" s="136" t="s">
        <v>244</v>
      </c>
      <c r="AB54" s="136">
        <v>0</v>
      </c>
      <c r="AC54" s="136" t="s">
        <v>244</v>
      </c>
    </row>
    <row r="55" spans="1:29" ht="16.5">
      <c r="A55" s="129" t="s">
        <v>13</v>
      </c>
      <c r="B55" s="130" t="s">
        <v>313</v>
      </c>
      <c r="C55" s="136">
        <v>0</v>
      </c>
      <c r="D55" s="136" t="s">
        <v>244</v>
      </c>
      <c r="E55" s="136">
        <v>0</v>
      </c>
      <c r="F55" s="136">
        <v>0</v>
      </c>
      <c r="G55" s="135">
        <f t="shared" ref="G55:K55" si="11">SUM(G56:G62)</f>
        <v>0</v>
      </c>
      <c r="H55" s="135">
        <f t="shared" si="11"/>
        <v>0</v>
      </c>
      <c r="I55" s="135">
        <f t="shared" si="11"/>
        <v>0</v>
      </c>
      <c r="J55" s="135">
        <f t="shared" si="11"/>
        <v>0</v>
      </c>
      <c r="K55" s="135">
        <f t="shared" si="11"/>
        <v>0</v>
      </c>
      <c r="L55" s="135">
        <v>0</v>
      </c>
      <c r="M55" s="135">
        <f t="shared" ref="M55:AA55" si="12">SUM(M56:M60)</f>
        <v>0</v>
      </c>
      <c r="N55" s="135">
        <f t="shared" si="12"/>
        <v>0</v>
      </c>
      <c r="O55" s="135">
        <f t="shared" si="12"/>
        <v>0</v>
      </c>
      <c r="P55" s="135">
        <f t="shared" si="12"/>
        <v>0</v>
      </c>
      <c r="Q55" s="135">
        <f t="shared" si="12"/>
        <v>0</v>
      </c>
      <c r="R55" s="135">
        <f t="shared" si="12"/>
        <v>0</v>
      </c>
      <c r="S55" s="135">
        <f t="shared" si="12"/>
        <v>0</v>
      </c>
      <c r="T55" s="135">
        <f t="shared" si="12"/>
        <v>2.9049999999999998</v>
      </c>
      <c r="U55" s="135">
        <f t="shared" si="12"/>
        <v>0</v>
      </c>
      <c r="V55" s="135">
        <f t="shared" si="12"/>
        <v>0</v>
      </c>
      <c r="W55" s="135">
        <f t="shared" si="12"/>
        <v>0</v>
      </c>
      <c r="X55" s="135">
        <f t="shared" si="12"/>
        <v>0</v>
      </c>
      <c r="Y55" s="135">
        <f t="shared" si="12"/>
        <v>0</v>
      </c>
      <c r="Z55" s="135">
        <f t="shared" si="12"/>
        <v>0</v>
      </c>
      <c r="AA55" s="135">
        <f t="shared" si="12"/>
        <v>0</v>
      </c>
      <c r="AB55" s="136">
        <v>0</v>
      </c>
      <c r="AC55" s="136" t="s">
        <v>244</v>
      </c>
    </row>
    <row r="56" spans="1:29" ht="16.5">
      <c r="A56" s="131" t="s">
        <v>314</v>
      </c>
      <c r="B56" s="138" t="s">
        <v>293</v>
      </c>
      <c r="C56" s="136">
        <v>0</v>
      </c>
      <c r="D56" s="136" t="s">
        <v>244</v>
      </c>
      <c r="E56" s="136">
        <v>0</v>
      </c>
      <c r="F56" s="136">
        <f t="shared" si="2"/>
        <v>0</v>
      </c>
      <c r="G56" s="136">
        <v>0</v>
      </c>
      <c r="H56" s="135">
        <v>0</v>
      </c>
      <c r="I56" s="136" t="s">
        <v>244</v>
      </c>
      <c r="J56" s="136" t="s">
        <v>244</v>
      </c>
      <c r="K56" s="136" t="s">
        <v>244</v>
      </c>
      <c r="L56" s="135">
        <v>0</v>
      </c>
      <c r="M56" s="136" t="s">
        <v>244</v>
      </c>
      <c r="N56" s="136" t="s">
        <v>244</v>
      </c>
      <c r="O56" s="136" t="s">
        <v>244</v>
      </c>
      <c r="P56" s="135">
        <v>0</v>
      </c>
      <c r="Q56" s="136" t="s">
        <v>244</v>
      </c>
      <c r="R56" s="136" t="s">
        <v>244</v>
      </c>
      <c r="S56" s="136" t="s">
        <v>244</v>
      </c>
      <c r="T56" s="135">
        <v>0</v>
      </c>
      <c r="U56" s="136" t="s">
        <v>244</v>
      </c>
      <c r="V56" s="136" t="s">
        <v>244</v>
      </c>
      <c r="W56" s="136" t="s">
        <v>244</v>
      </c>
      <c r="X56" s="135">
        <v>0</v>
      </c>
      <c r="Y56" s="136" t="s">
        <v>244</v>
      </c>
      <c r="Z56" s="136" t="s">
        <v>244</v>
      </c>
      <c r="AA56" s="136" t="s">
        <v>244</v>
      </c>
      <c r="AB56" s="136">
        <v>0</v>
      </c>
      <c r="AC56" s="136" t="s">
        <v>244</v>
      </c>
    </row>
    <row r="57" spans="1:29" ht="16.5">
      <c r="A57" s="131" t="s">
        <v>315</v>
      </c>
      <c r="B57" s="138" t="s">
        <v>281</v>
      </c>
      <c r="C57" s="136">
        <v>0</v>
      </c>
      <c r="D57" s="136" t="s">
        <v>244</v>
      </c>
      <c r="E57" s="136">
        <v>0</v>
      </c>
      <c r="F57" s="136">
        <v>0</v>
      </c>
      <c r="G57" s="135">
        <f t="shared" ref="G57:K57" si="13">SUM(G58:G64)</f>
        <v>0</v>
      </c>
      <c r="H57" s="135">
        <f t="shared" si="13"/>
        <v>0</v>
      </c>
      <c r="I57" s="135">
        <f t="shared" si="13"/>
        <v>0</v>
      </c>
      <c r="J57" s="135">
        <f t="shared" si="13"/>
        <v>0</v>
      </c>
      <c r="K57" s="135">
        <f t="shared" si="13"/>
        <v>0</v>
      </c>
      <c r="L57" s="135">
        <v>0</v>
      </c>
      <c r="M57" s="136" t="s">
        <v>244</v>
      </c>
      <c r="N57" s="136" t="s">
        <v>244</v>
      </c>
      <c r="O57" s="136" t="s">
        <v>244</v>
      </c>
      <c r="P57" s="135">
        <v>0</v>
      </c>
      <c r="Q57" s="136" t="s">
        <v>244</v>
      </c>
      <c r="R57" s="136" t="s">
        <v>244</v>
      </c>
      <c r="S57" s="136" t="s">
        <v>244</v>
      </c>
      <c r="T57" s="135">
        <v>0</v>
      </c>
      <c r="U57" s="136" t="s">
        <v>244</v>
      </c>
      <c r="V57" s="136" t="s">
        <v>244</v>
      </c>
      <c r="W57" s="136" t="s">
        <v>244</v>
      </c>
      <c r="X57" s="135">
        <v>0</v>
      </c>
      <c r="Y57" s="136" t="s">
        <v>244</v>
      </c>
      <c r="Z57" s="136" t="s">
        <v>244</v>
      </c>
      <c r="AA57" s="136" t="s">
        <v>244</v>
      </c>
      <c r="AB57" s="136">
        <v>0</v>
      </c>
      <c r="AC57" s="136" t="s">
        <v>244</v>
      </c>
    </row>
    <row r="58" spans="1:29" ht="16.5">
      <c r="A58" s="131" t="s">
        <v>316</v>
      </c>
      <c r="B58" s="138" t="s">
        <v>283</v>
      </c>
      <c r="C58" s="136">
        <v>0</v>
      </c>
      <c r="D58" s="136" t="s">
        <v>244</v>
      </c>
      <c r="E58" s="136">
        <v>0</v>
      </c>
      <c r="F58" s="136">
        <f t="shared" si="2"/>
        <v>0</v>
      </c>
      <c r="G58" s="136">
        <v>0</v>
      </c>
      <c r="H58" s="135">
        <v>0</v>
      </c>
      <c r="I58" s="136" t="s">
        <v>244</v>
      </c>
      <c r="J58" s="136" t="s">
        <v>244</v>
      </c>
      <c r="K58" s="136" t="s">
        <v>244</v>
      </c>
      <c r="L58" s="135">
        <v>0</v>
      </c>
      <c r="M58" s="136" t="s">
        <v>244</v>
      </c>
      <c r="N58" s="136" t="s">
        <v>244</v>
      </c>
      <c r="O58" s="136" t="s">
        <v>244</v>
      </c>
      <c r="P58" s="135">
        <v>0</v>
      </c>
      <c r="Q58" s="136" t="s">
        <v>244</v>
      </c>
      <c r="R58" s="136" t="s">
        <v>244</v>
      </c>
      <c r="S58" s="136" t="s">
        <v>244</v>
      </c>
      <c r="T58" s="135">
        <v>0</v>
      </c>
      <c r="U58" s="136" t="s">
        <v>244</v>
      </c>
      <c r="V58" s="136" t="s">
        <v>244</v>
      </c>
      <c r="W58" s="136" t="s">
        <v>244</v>
      </c>
      <c r="X58" s="135">
        <v>0</v>
      </c>
      <c r="Y58" s="136" t="s">
        <v>244</v>
      </c>
      <c r="Z58" s="136" t="s">
        <v>244</v>
      </c>
      <c r="AA58" s="136" t="s">
        <v>244</v>
      </c>
      <c r="AB58" s="136">
        <v>0</v>
      </c>
      <c r="AC58" s="136" t="s">
        <v>244</v>
      </c>
    </row>
    <row r="59" spans="1:29" ht="16.5">
      <c r="A59" s="131" t="s">
        <v>317</v>
      </c>
      <c r="B59" s="138" t="s">
        <v>318</v>
      </c>
      <c r="C59" s="136">
        <v>2.9049999999999998</v>
      </c>
      <c r="D59" s="136" t="s">
        <v>244</v>
      </c>
      <c r="E59" s="136">
        <v>2.9049999999999998</v>
      </c>
      <c r="F59" s="136">
        <v>2.9049999999999998</v>
      </c>
      <c r="G59" s="136">
        <v>0</v>
      </c>
      <c r="H59" s="135">
        <v>0</v>
      </c>
      <c r="I59" s="136" t="s">
        <v>244</v>
      </c>
      <c r="J59" s="136" t="s">
        <v>244</v>
      </c>
      <c r="K59" s="136" t="s">
        <v>244</v>
      </c>
      <c r="L59" s="136">
        <v>0</v>
      </c>
      <c r="M59" s="136" t="s">
        <v>244</v>
      </c>
      <c r="N59" s="136" t="s">
        <v>244</v>
      </c>
      <c r="O59" s="136" t="s">
        <v>244</v>
      </c>
      <c r="P59" s="135">
        <v>0</v>
      </c>
      <c r="Q59" s="136" t="s">
        <v>244</v>
      </c>
      <c r="R59" s="136" t="s">
        <v>244</v>
      </c>
      <c r="S59" s="136" t="s">
        <v>244</v>
      </c>
      <c r="T59" s="136">
        <v>2.9049999999999998</v>
      </c>
      <c r="U59" s="136" t="s">
        <v>244</v>
      </c>
      <c r="V59" s="136" t="s">
        <v>244</v>
      </c>
      <c r="W59" s="136" t="s">
        <v>244</v>
      </c>
      <c r="X59" s="135">
        <v>0</v>
      </c>
      <c r="Y59" s="136" t="s">
        <v>244</v>
      </c>
      <c r="Z59" s="136" t="s">
        <v>244</v>
      </c>
      <c r="AA59" s="136" t="s">
        <v>244</v>
      </c>
      <c r="AB59" s="136">
        <v>2.9049999999999998</v>
      </c>
      <c r="AC59" s="136" t="s">
        <v>244</v>
      </c>
    </row>
    <row r="60" spans="1:29" ht="16.5">
      <c r="A60" s="131" t="s">
        <v>319</v>
      </c>
      <c r="B60" s="134" t="s">
        <v>514</v>
      </c>
      <c r="C60" s="136">
        <v>0</v>
      </c>
      <c r="D60" s="136" t="s">
        <v>244</v>
      </c>
      <c r="E60" s="136">
        <v>0</v>
      </c>
      <c r="F60" s="136">
        <f t="shared" si="2"/>
        <v>0</v>
      </c>
      <c r="G60" s="136">
        <v>0</v>
      </c>
      <c r="H60" s="135">
        <v>0</v>
      </c>
      <c r="I60" s="136" t="s">
        <v>244</v>
      </c>
      <c r="J60" s="136" t="s">
        <v>244</v>
      </c>
      <c r="K60" s="136" t="s">
        <v>244</v>
      </c>
      <c r="L60" s="135">
        <v>0</v>
      </c>
      <c r="M60" s="136" t="s">
        <v>244</v>
      </c>
      <c r="N60" s="136" t="s">
        <v>244</v>
      </c>
      <c r="O60" s="136" t="s">
        <v>244</v>
      </c>
      <c r="P60" s="135">
        <v>0</v>
      </c>
      <c r="Q60" s="136" t="s">
        <v>244</v>
      </c>
      <c r="R60" s="136" t="s">
        <v>244</v>
      </c>
      <c r="S60" s="136" t="s">
        <v>244</v>
      </c>
      <c r="T60" s="135">
        <v>0</v>
      </c>
      <c r="U60" s="136" t="s">
        <v>244</v>
      </c>
      <c r="V60" s="136" t="s">
        <v>244</v>
      </c>
      <c r="W60" s="136" t="s">
        <v>244</v>
      </c>
      <c r="X60" s="135">
        <v>0</v>
      </c>
      <c r="Y60" s="136" t="s">
        <v>244</v>
      </c>
      <c r="Z60" s="136" t="s">
        <v>244</v>
      </c>
      <c r="AA60" s="136" t="s">
        <v>244</v>
      </c>
      <c r="AB60" s="136">
        <v>0</v>
      </c>
      <c r="AC60" s="136" t="s">
        <v>244</v>
      </c>
    </row>
    <row r="61" spans="1:29">
      <c r="A61" s="139"/>
      <c r="B61" s="140"/>
      <c r="C61" s="140"/>
      <c r="D61" s="140"/>
      <c r="E61" s="140"/>
      <c r="F61" s="140"/>
      <c r="G61" s="140"/>
      <c r="H61" s="140"/>
      <c r="I61" s="140"/>
      <c r="J61" s="140"/>
      <c r="K61" s="140"/>
      <c r="L61" s="139"/>
      <c r="M61" s="139"/>
      <c r="T61" s="139"/>
      <c r="U61" s="139"/>
    </row>
    <row r="62" spans="1:29" ht="54" customHeight="1">
      <c r="B62" s="357"/>
      <c r="C62" s="357"/>
      <c r="D62" s="357"/>
      <c r="E62" s="357"/>
      <c r="F62" s="357"/>
      <c r="G62" s="357"/>
      <c r="H62" s="357"/>
      <c r="I62" s="357"/>
      <c r="J62" s="249"/>
      <c r="K62" s="249"/>
      <c r="L62" s="141"/>
      <c r="M62" s="141"/>
      <c r="N62" s="141"/>
      <c r="O62" s="141"/>
      <c r="P62" s="141"/>
      <c r="Q62" s="141"/>
      <c r="R62" s="141"/>
      <c r="S62" s="141"/>
      <c r="T62" s="141"/>
      <c r="U62" s="141"/>
      <c r="V62" s="141"/>
      <c r="W62" s="141"/>
      <c r="X62" s="141"/>
      <c r="Y62" s="141"/>
      <c r="Z62" s="141"/>
      <c r="AA62" s="141"/>
      <c r="AB62" s="141"/>
    </row>
    <row r="64" spans="1:29" ht="50.25" customHeight="1">
      <c r="B64" s="359"/>
      <c r="C64" s="359"/>
      <c r="D64" s="359"/>
      <c r="E64" s="359"/>
      <c r="F64" s="359"/>
      <c r="G64" s="359"/>
      <c r="H64" s="359"/>
      <c r="I64" s="359"/>
      <c r="J64" s="248"/>
      <c r="K64" s="248"/>
    </row>
    <row r="66" spans="2:22" ht="36.75" customHeight="1">
      <c r="B66" s="357"/>
      <c r="C66" s="357"/>
      <c r="D66" s="357"/>
      <c r="E66" s="357"/>
      <c r="F66" s="357"/>
      <c r="G66" s="357"/>
      <c r="H66" s="357"/>
      <c r="I66" s="357"/>
      <c r="J66" s="249"/>
      <c r="K66" s="249"/>
    </row>
    <row r="67" spans="2:22">
      <c r="B67" s="39"/>
      <c r="C67" s="39"/>
      <c r="D67" s="39"/>
      <c r="E67" s="39"/>
      <c r="F67" s="39"/>
      <c r="N67" s="142"/>
      <c r="V67" s="142"/>
    </row>
    <row r="68" spans="2:22" ht="51" customHeight="1">
      <c r="B68" s="357"/>
      <c r="C68" s="357"/>
      <c r="D68" s="357"/>
      <c r="E68" s="357"/>
      <c r="F68" s="357"/>
      <c r="G68" s="357"/>
      <c r="H68" s="357"/>
      <c r="I68" s="357"/>
      <c r="J68" s="249"/>
      <c r="K68" s="249"/>
      <c r="N68" s="142"/>
      <c r="V68" s="142"/>
    </row>
    <row r="69" spans="2:22" ht="32.25" customHeight="1">
      <c r="B69" s="359"/>
      <c r="C69" s="359"/>
      <c r="D69" s="359"/>
      <c r="E69" s="359"/>
      <c r="F69" s="359"/>
      <c r="G69" s="359"/>
      <c r="H69" s="359"/>
      <c r="I69" s="359"/>
      <c r="J69" s="248"/>
      <c r="K69" s="248"/>
    </row>
    <row r="70" spans="2:22" ht="51.75" customHeight="1">
      <c r="B70" s="357"/>
      <c r="C70" s="357"/>
      <c r="D70" s="357"/>
      <c r="E70" s="357"/>
      <c r="F70" s="357"/>
      <c r="G70" s="357"/>
      <c r="H70" s="357"/>
      <c r="I70" s="357"/>
      <c r="J70" s="249"/>
      <c r="K70" s="249"/>
    </row>
    <row r="71" spans="2:22" ht="21.75" customHeight="1">
      <c r="B71" s="360"/>
      <c r="C71" s="360"/>
      <c r="D71" s="360"/>
      <c r="E71" s="360"/>
      <c r="F71" s="360"/>
      <c r="G71" s="360"/>
      <c r="H71" s="360"/>
      <c r="I71" s="360"/>
      <c r="J71" s="250"/>
      <c r="K71" s="250"/>
      <c r="L71" s="143"/>
      <c r="M71" s="143"/>
      <c r="T71" s="143"/>
      <c r="U71" s="143"/>
    </row>
    <row r="72" spans="2:22" ht="23.25" customHeight="1">
      <c r="B72" s="143"/>
      <c r="C72" s="143"/>
      <c r="D72" s="143"/>
      <c r="E72" s="143"/>
      <c r="F72" s="143"/>
    </row>
    <row r="73" spans="2:22" ht="18.75" customHeight="1">
      <c r="B73" s="358"/>
      <c r="C73" s="358"/>
      <c r="D73" s="358"/>
      <c r="E73" s="358"/>
      <c r="F73" s="358"/>
      <c r="G73" s="358"/>
      <c r="H73" s="358"/>
      <c r="I73" s="358"/>
      <c r="J73" s="247"/>
      <c r="K73" s="247"/>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08" priority="111" operator="containsText" text="х!">
      <formula>NOT(ISERROR(SEARCH("х!",H18)))</formula>
    </cfRule>
  </conditionalFormatting>
  <conditionalFormatting sqref="I21:K25 M21:O25 U21:W25 Y21:AA25 I27:K30 M27:O30 Q27:S30 U27:W30 Y27:AA30 Y48:AA54 Y56:AA60 C20:AC20 Y32:AA38 U32:W38 Q32:S38 M32:O38 I32:K38 Y40:AA46 AB21:AB60 G32:G38 G27:G30 G21:G25 G56:G60 G48:G54 G40:G46 Q21:S25 AB48:AE48 C21:F60 AC20:AC60 U40:W46 Q40:S46 M40:O46 I40:K46 Y43:AB43 C43:G43 U48:W54 Q48:S54 M48:O54 I48:K54 Y52:AB52 C52:G52 U56:W60 Q56:S60 M56:O60 I56:K60 Y59:AB59 C59:G59">
    <cfRule type="containsText" dxfId="107" priority="110" operator="containsText" text="х!">
      <formula>NOT(ISERROR(SEARCH("х!",C20)))</formula>
    </cfRule>
  </conditionalFormatting>
  <conditionalFormatting sqref="I21:K25 M21:O25 U21:W25 Y21:AA25 I27:K30 M27:O30 Q27:S30 U27:W30 Y27:AA30 Y48:AA54 Y56:AA60 C20:AC20 Y32:AA38 U32:W38 Q32:S38 M32:O38 I32:K38 Y40:AA46 AB21:AB60 G32:G38 G27:G30 G21:G25 G56:G60 G48:G54 G40:G46 Q21:S25 AB48:AE48 C21:F60 AC20:AC60 U40:W46 Q40:S46 M40:O46 I40:K46 Y43:AB43 C43:G43 U48:W54 Q48:S54 M48:O54 I48:K54 Y52:AB52 C52:G52 U56:W60 Q56:S60 M56:O60 I56:K60 Y59:AB59 C59:G59">
    <cfRule type="containsBlanks" dxfId="106" priority="109">
      <formula>LEN(TRIM(C20))=0</formula>
    </cfRule>
  </conditionalFormatting>
  <conditionalFormatting sqref="H21:H22 L21:L22 P21:P22 T21:T22 X21:X22">
    <cfRule type="containsText" dxfId="105" priority="108" operator="containsText" text="х!">
      <formula>NOT(ISERROR(SEARCH("х!",H21)))</formula>
    </cfRule>
  </conditionalFormatting>
  <conditionalFormatting sqref="H21:H22 L21:L22 P21:P22 T21:T22 X21:X22">
    <cfRule type="containsBlanks" dxfId="104" priority="107">
      <formula>LEN(TRIM(H21))=0</formula>
    </cfRule>
  </conditionalFormatting>
  <conditionalFormatting sqref="X23 H23 L23 P23 T23">
    <cfRule type="containsText" dxfId="103" priority="106" operator="containsText" text="х!">
      <formula>NOT(ISERROR(SEARCH("х!",H23)))</formula>
    </cfRule>
  </conditionalFormatting>
  <conditionalFormatting sqref="X23 H23 L23 P23 T23">
    <cfRule type="containsBlanks" dxfId="102" priority="105">
      <formula>LEN(TRIM(H23))=0</formula>
    </cfRule>
  </conditionalFormatting>
  <conditionalFormatting sqref="H28:H30 L28:L30 X28:X30 T28:T30 P28:P30">
    <cfRule type="containsText" dxfId="101" priority="104" operator="containsText" text="х!">
      <formula>NOT(ISERROR(SEARCH("х!",H28)))</formula>
    </cfRule>
  </conditionalFormatting>
  <conditionalFormatting sqref="H28:H30 L28:L30 X28:X30 T28:T30 P28:P30">
    <cfRule type="containsBlanks" dxfId="100" priority="103">
      <formula>LEN(TRIM(H28))=0</formula>
    </cfRule>
  </conditionalFormatting>
  <conditionalFormatting sqref="D26 G26:AA26 AC26">
    <cfRule type="containsText" dxfId="99" priority="102" operator="containsText" text="х!">
      <formula>NOT(ISERROR(SEARCH("х!",D26)))</formula>
    </cfRule>
  </conditionalFormatting>
  <conditionalFormatting sqref="D26 G26:AA26 AC26">
    <cfRule type="containsBlanks" dxfId="98" priority="101">
      <formula>LEN(TRIM(D26))=0</formula>
    </cfRule>
  </conditionalFormatting>
  <conditionalFormatting sqref="D40:D46 D48 I27:K30 M27:O30 Q27:S30 U27:W30 U48:W48 Q48:S48 M48:O48 I48:K48 U32:W38 Q32:S38 M32:O38 I32:K38 D32:D38 D27:D30 G32:G38 G27:G30 G48 G40:G46 C26:C48 E26:F48 U40:W46 Q40:S46 M40:O46 I40:K46 C43:G43">
    <cfRule type="containsText" dxfId="97" priority="98"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3:G43">
    <cfRule type="containsBlanks" dxfId="96" priority="97">
      <formula>LEN(TRIM(C26))=0</formula>
    </cfRule>
  </conditionalFormatting>
  <conditionalFormatting sqref="H28:H30 L28:L30 X28:X30 T28:T30 P28:P30">
    <cfRule type="containsText" dxfId="95" priority="96" operator="containsText" text="х!">
      <formula>NOT(ISERROR(SEARCH("х!",H28)))</formula>
    </cfRule>
  </conditionalFormatting>
  <conditionalFormatting sqref="H28:H30 L28:L30 X28:X30 T28:T30 P28:P30">
    <cfRule type="containsBlanks" dxfId="94" priority="95">
      <formula>LEN(TRIM(H28))=0</formula>
    </cfRule>
  </conditionalFormatting>
  <conditionalFormatting sqref="D26 G26:X26">
    <cfRule type="containsText" dxfId="93" priority="94" operator="containsText" text="х!">
      <formula>NOT(ISERROR(SEARCH("х!",D26)))</formula>
    </cfRule>
  </conditionalFormatting>
  <conditionalFormatting sqref="D26 G26:X26">
    <cfRule type="containsBlanks" dxfId="92" priority="93">
      <formula>LEN(TRIM(D26))=0</formula>
    </cfRule>
  </conditionalFormatting>
  <conditionalFormatting sqref="E50:F50 C50">
    <cfRule type="containsText" dxfId="91" priority="92" operator="containsText" text="х!">
      <formula>NOT(ISERROR(SEARCH("х!",C50)))</formula>
    </cfRule>
  </conditionalFormatting>
  <conditionalFormatting sqref="E50:F50 C50">
    <cfRule type="containsBlanks" dxfId="90" priority="91">
      <formula>LEN(TRIM(C50))=0</formula>
    </cfRule>
  </conditionalFormatting>
  <conditionalFormatting sqref="E55:F55 C55">
    <cfRule type="containsText" dxfId="89" priority="90" operator="containsText" text="х!">
      <formula>NOT(ISERROR(SEARCH("х!",C55)))</formula>
    </cfRule>
  </conditionalFormatting>
  <conditionalFormatting sqref="E55:F55 C55">
    <cfRule type="containsBlanks" dxfId="88" priority="89">
      <formula>LEN(TRIM(C55))=0</formula>
    </cfRule>
  </conditionalFormatting>
  <conditionalFormatting sqref="E57:F57 C57">
    <cfRule type="containsText" dxfId="87" priority="88" operator="containsText" text="х!">
      <formula>NOT(ISERROR(SEARCH("х!",C57)))</formula>
    </cfRule>
  </conditionalFormatting>
  <conditionalFormatting sqref="E57:F57 C57">
    <cfRule type="containsBlanks" dxfId="86" priority="87">
      <formula>LEN(TRIM(C57))=0</formula>
    </cfRule>
  </conditionalFormatting>
  <conditionalFormatting sqref="L35">
    <cfRule type="containsText" dxfId="85" priority="86" operator="containsText" text="х!">
      <formula>NOT(ISERROR(SEARCH("х!",L35)))</formula>
    </cfRule>
  </conditionalFormatting>
  <conditionalFormatting sqref="L35">
    <cfRule type="containsBlanks" dxfId="84" priority="85">
      <formula>LEN(TRIM(L35))=0</formula>
    </cfRule>
  </conditionalFormatting>
  <conditionalFormatting sqref="L35">
    <cfRule type="containsText" dxfId="83" priority="84" operator="containsText" text="х!">
      <formula>NOT(ISERROR(SEARCH("х!",L35)))</formula>
    </cfRule>
  </conditionalFormatting>
  <conditionalFormatting sqref="L35">
    <cfRule type="containsBlanks" dxfId="82" priority="83">
      <formula>LEN(TRIM(L35))=0</formula>
    </cfRule>
  </conditionalFormatting>
  <conditionalFormatting sqref="L43">
    <cfRule type="containsText" dxfId="81" priority="82" operator="containsText" text="х!">
      <formula>NOT(ISERROR(SEARCH("х!",L43)))</formula>
    </cfRule>
  </conditionalFormatting>
  <conditionalFormatting sqref="L43">
    <cfRule type="containsBlanks" dxfId="80" priority="81">
      <formula>LEN(TRIM(L43))=0</formula>
    </cfRule>
  </conditionalFormatting>
  <conditionalFormatting sqref="L43">
    <cfRule type="containsText" dxfId="79" priority="80" operator="containsText" text="х!">
      <formula>NOT(ISERROR(SEARCH("х!",L43)))</formula>
    </cfRule>
  </conditionalFormatting>
  <conditionalFormatting sqref="L43">
    <cfRule type="containsBlanks" dxfId="78" priority="79">
      <formula>LEN(TRIM(L43))=0</formula>
    </cfRule>
  </conditionalFormatting>
  <conditionalFormatting sqref="I52:K52 C52:G52">
    <cfRule type="containsText" dxfId="77" priority="78" operator="containsText" text="х!">
      <formula>NOT(ISERROR(SEARCH("х!",C52)))</formula>
    </cfRule>
  </conditionalFormatting>
  <conditionalFormatting sqref="I52:K52 C52:G52">
    <cfRule type="containsBlanks" dxfId="76" priority="77">
      <formula>LEN(TRIM(C52))=0</formula>
    </cfRule>
  </conditionalFormatting>
  <conditionalFormatting sqref="L52">
    <cfRule type="containsText" dxfId="75" priority="76" operator="containsText" text="х!">
      <formula>NOT(ISERROR(SEARCH("х!",L52)))</formula>
    </cfRule>
  </conditionalFormatting>
  <conditionalFormatting sqref="L52">
    <cfRule type="containsBlanks" dxfId="74" priority="75">
      <formula>LEN(TRIM(L52))=0</formula>
    </cfRule>
  </conditionalFormatting>
  <conditionalFormatting sqref="L52">
    <cfRule type="containsText" dxfId="73" priority="74" operator="containsText" text="х!">
      <formula>NOT(ISERROR(SEARCH("х!",L52)))</formula>
    </cfRule>
  </conditionalFormatting>
  <conditionalFormatting sqref="L52">
    <cfRule type="containsBlanks" dxfId="72" priority="73">
      <formula>LEN(TRIM(L52))=0</formula>
    </cfRule>
  </conditionalFormatting>
  <conditionalFormatting sqref="I59:K59 C59:G59">
    <cfRule type="containsText" dxfId="71" priority="72" operator="containsText" text="х!">
      <formula>NOT(ISERROR(SEARCH("х!",C59)))</formula>
    </cfRule>
  </conditionalFormatting>
  <conditionalFormatting sqref="I59:K59 C59:G59">
    <cfRule type="containsBlanks" dxfId="70" priority="71">
      <formula>LEN(TRIM(C59))=0</formula>
    </cfRule>
  </conditionalFormatting>
  <conditionalFormatting sqref="L59">
    <cfRule type="containsText" dxfId="69" priority="70" operator="containsText" text="х!">
      <formula>NOT(ISERROR(SEARCH("х!",L59)))</formula>
    </cfRule>
  </conditionalFormatting>
  <conditionalFormatting sqref="L59">
    <cfRule type="containsBlanks" dxfId="68" priority="69">
      <formula>LEN(TRIM(L59))=0</formula>
    </cfRule>
  </conditionalFormatting>
  <conditionalFormatting sqref="L59">
    <cfRule type="containsText" dxfId="67" priority="68" operator="containsText" text="х!">
      <formula>NOT(ISERROR(SEARCH("х!",L59)))</formula>
    </cfRule>
  </conditionalFormatting>
  <conditionalFormatting sqref="L59">
    <cfRule type="containsBlanks" dxfId="66" priority="67">
      <formula>LEN(TRIM(L59))=0</formula>
    </cfRule>
  </conditionalFormatting>
  <conditionalFormatting sqref="T28">
    <cfRule type="containsText" dxfId="65" priority="66" operator="containsText" text="х!">
      <formula>NOT(ISERROR(SEARCH("х!",T28)))</formula>
    </cfRule>
  </conditionalFormatting>
  <conditionalFormatting sqref="T28">
    <cfRule type="containsBlanks" dxfId="64" priority="65">
      <formula>LEN(TRIM(T28))=0</formula>
    </cfRule>
  </conditionalFormatting>
  <conditionalFormatting sqref="T28">
    <cfRule type="containsText" dxfId="63" priority="64" operator="containsText" text="х!">
      <formula>NOT(ISERROR(SEARCH("х!",T28)))</formula>
    </cfRule>
  </conditionalFormatting>
  <conditionalFormatting sqref="T28">
    <cfRule type="containsBlanks" dxfId="62" priority="63">
      <formula>LEN(TRIM(T28))=0</formula>
    </cfRule>
  </conditionalFormatting>
  <conditionalFormatting sqref="P27">
    <cfRule type="containsText" dxfId="61" priority="62" operator="containsText" text="х!">
      <formula>NOT(ISERROR(SEARCH("х!",P27)))</formula>
    </cfRule>
  </conditionalFormatting>
  <conditionalFormatting sqref="P27">
    <cfRule type="containsBlanks" dxfId="60" priority="61">
      <formula>LEN(TRIM(P27))=0</formula>
    </cfRule>
  </conditionalFormatting>
  <conditionalFormatting sqref="P27">
    <cfRule type="containsText" dxfId="59" priority="60" operator="containsText" text="х!">
      <formula>NOT(ISERROR(SEARCH("х!",P27)))</formula>
    </cfRule>
  </conditionalFormatting>
  <conditionalFormatting sqref="P27">
    <cfRule type="containsBlanks" dxfId="58" priority="59">
      <formula>LEN(TRIM(P27))=0</formula>
    </cfRule>
  </conditionalFormatting>
  <conditionalFormatting sqref="T35">
    <cfRule type="containsText" dxfId="57" priority="58" operator="containsText" text="х!">
      <formula>NOT(ISERROR(SEARCH("х!",T35)))</formula>
    </cfRule>
  </conditionalFormatting>
  <conditionalFormatting sqref="T35">
    <cfRule type="containsBlanks" dxfId="56" priority="57">
      <formula>LEN(TRIM(T35))=0</formula>
    </cfRule>
  </conditionalFormatting>
  <conditionalFormatting sqref="T35">
    <cfRule type="containsText" dxfId="55" priority="56" operator="containsText" text="х!">
      <formula>NOT(ISERROR(SEARCH("х!",T35)))</formula>
    </cfRule>
  </conditionalFormatting>
  <conditionalFormatting sqref="T35">
    <cfRule type="containsBlanks" dxfId="54" priority="55">
      <formula>LEN(TRIM(T35))=0</formula>
    </cfRule>
  </conditionalFormatting>
  <conditionalFormatting sqref="AB35">
    <cfRule type="containsText" dxfId="53" priority="54" operator="containsText" text="х!">
      <formula>NOT(ISERROR(SEARCH("х!",AB35)))</formula>
    </cfRule>
  </conditionalFormatting>
  <conditionalFormatting sqref="AB35">
    <cfRule type="containsBlanks" dxfId="52" priority="53">
      <formula>LEN(TRIM(AB35))=0</formula>
    </cfRule>
  </conditionalFormatting>
  <conditionalFormatting sqref="AB35">
    <cfRule type="containsText" dxfId="51" priority="52" operator="containsText" text="х!">
      <formula>NOT(ISERROR(SEARCH("х!",AB35)))</formula>
    </cfRule>
  </conditionalFormatting>
  <conditionalFormatting sqref="AB35">
    <cfRule type="containsBlanks" dxfId="50" priority="51">
      <formula>LEN(TRIM(AB35))=0</formula>
    </cfRule>
  </conditionalFormatting>
  <conditionalFormatting sqref="AB48:AE48">
    <cfRule type="containsText" dxfId="49" priority="50" operator="containsText" text="х!">
      <formula>NOT(ISERROR(SEARCH("х!",AB48)))</formula>
    </cfRule>
  </conditionalFormatting>
  <conditionalFormatting sqref="AB48:AE48">
    <cfRule type="containsBlanks" dxfId="48" priority="49">
      <formula>LEN(TRIM(AB48))=0</formula>
    </cfRule>
  </conditionalFormatting>
  <conditionalFormatting sqref="AC40:AC46 AC48 AC32:AC38 AC27:AC30">
    <cfRule type="containsText" dxfId="47" priority="48" operator="containsText" text="х!">
      <formula>NOT(ISERROR(SEARCH("х!",AC27)))</formula>
    </cfRule>
  </conditionalFormatting>
  <conditionalFormatting sqref="AC40:AC46 AC48 AC32:AC38 AC27:AC30">
    <cfRule type="containsBlanks" dxfId="46" priority="47">
      <formula>LEN(TRIM(AC27))=0</formula>
    </cfRule>
  </conditionalFormatting>
  <conditionalFormatting sqref="AC26">
    <cfRule type="containsText" dxfId="45" priority="46" operator="containsText" text="х!">
      <formula>NOT(ISERROR(SEARCH("х!",AC26)))</formula>
    </cfRule>
  </conditionalFormatting>
  <conditionalFormatting sqref="AC26">
    <cfRule type="containsBlanks" dxfId="44" priority="45">
      <formula>LEN(TRIM(AC26))=0</formula>
    </cfRule>
  </conditionalFormatting>
  <conditionalFormatting sqref="AC52">
    <cfRule type="containsText" dxfId="43" priority="44" operator="containsText" text="х!">
      <formula>NOT(ISERROR(SEARCH("х!",AC52)))</formula>
    </cfRule>
  </conditionalFormatting>
  <conditionalFormatting sqref="AC52">
    <cfRule type="containsBlanks" dxfId="42" priority="43">
      <formula>LEN(TRIM(AC52))=0</formula>
    </cfRule>
  </conditionalFormatting>
  <conditionalFormatting sqref="AC59">
    <cfRule type="containsText" dxfId="41" priority="42" operator="containsText" text="х!">
      <formula>NOT(ISERROR(SEARCH("х!",AC59)))</formula>
    </cfRule>
  </conditionalFormatting>
  <conditionalFormatting sqref="AC59">
    <cfRule type="containsBlanks" dxfId="40" priority="41">
      <formula>LEN(TRIM(AC59))=0</formula>
    </cfRule>
  </conditionalFormatting>
  <conditionalFormatting sqref="L43">
    <cfRule type="containsText" dxfId="39" priority="40" operator="containsText" text="х!">
      <formula>NOT(ISERROR(SEARCH("х!",L43)))</formula>
    </cfRule>
  </conditionalFormatting>
  <conditionalFormatting sqref="L43">
    <cfRule type="containsBlanks" dxfId="38" priority="39">
      <formula>LEN(TRIM(L43))=0</formula>
    </cfRule>
  </conditionalFormatting>
  <conditionalFormatting sqref="L43">
    <cfRule type="containsText" dxfId="37" priority="38" operator="containsText" text="х!">
      <formula>NOT(ISERROR(SEARCH("х!",L43)))</formula>
    </cfRule>
  </conditionalFormatting>
  <conditionalFormatting sqref="L43">
    <cfRule type="containsBlanks" dxfId="36" priority="37">
      <formula>LEN(TRIM(L43))=0</formula>
    </cfRule>
  </conditionalFormatting>
  <conditionalFormatting sqref="T43">
    <cfRule type="containsText" dxfId="35" priority="36" operator="containsText" text="х!">
      <formula>NOT(ISERROR(SEARCH("х!",T43)))</formula>
    </cfRule>
  </conditionalFormatting>
  <conditionalFormatting sqref="T43">
    <cfRule type="containsBlanks" dxfId="34" priority="35">
      <formula>LEN(TRIM(T43))=0</formula>
    </cfRule>
  </conditionalFormatting>
  <conditionalFormatting sqref="T43">
    <cfRule type="containsText" dxfId="33" priority="34" operator="containsText" text="х!">
      <formula>NOT(ISERROR(SEARCH("х!",T43)))</formula>
    </cfRule>
  </conditionalFormatting>
  <conditionalFormatting sqref="T43">
    <cfRule type="containsBlanks" dxfId="32" priority="33">
      <formula>LEN(TRIM(T43))=0</formula>
    </cfRule>
  </conditionalFormatting>
  <conditionalFormatting sqref="AB43">
    <cfRule type="containsText" dxfId="31" priority="32" operator="containsText" text="х!">
      <formula>NOT(ISERROR(SEARCH("х!",AB43)))</formula>
    </cfRule>
  </conditionalFormatting>
  <conditionalFormatting sqref="AB43">
    <cfRule type="containsBlanks" dxfId="30" priority="31">
      <formula>LEN(TRIM(AB43))=0</formula>
    </cfRule>
  </conditionalFormatting>
  <conditionalFormatting sqref="AB43">
    <cfRule type="containsText" dxfId="29" priority="30" operator="containsText" text="х!">
      <formula>NOT(ISERROR(SEARCH("х!",AB43)))</formula>
    </cfRule>
  </conditionalFormatting>
  <conditionalFormatting sqref="AB43">
    <cfRule type="containsBlanks" dxfId="28" priority="29">
      <formula>LEN(TRIM(AB43))=0</formula>
    </cfRule>
  </conditionalFormatting>
  <conditionalFormatting sqref="U52:W52 Q52:S52 M52:O52 I52:K52 C52:G52">
    <cfRule type="containsText" dxfId="27" priority="28" operator="containsText" text="х!">
      <formula>NOT(ISERROR(SEARCH("х!",C52)))</formula>
    </cfRule>
  </conditionalFormatting>
  <conditionalFormatting sqref="U52:W52 Q52:S52 M52:O52 I52:K52 C52:G52">
    <cfRule type="containsBlanks" dxfId="26" priority="27">
      <formula>LEN(TRIM(C52))=0</formula>
    </cfRule>
  </conditionalFormatting>
  <conditionalFormatting sqref="L52">
    <cfRule type="containsText" dxfId="25" priority="26" operator="containsText" text="х!">
      <formula>NOT(ISERROR(SEARCH("х!",L52)))</formula>
    </cfRule>
  </conditionalFormatting>
  <conditionalFormatting sqref="L52">
    <cfRule type="containsBlanks" dxfId="24" priority="25">
      <formula>LEN(TRIM(L52))=0</formula>
    </cfRule>
  </conditionalFormatting>
  <conditionalFormatting sqref="L52">
    <cfRule type="containsText" dxfId="23" priority="24" operator="containsText" text="х!">
      <formula>NOT(ISERROR(SEARCH("х!",L52)))</formula>
    </cfRule>
  </conditionalFormatting>
  <conditionalFormatting sqref="L52">
    <cfRule type="containsBlanks" dxfId="22" priority="23">
      <formula>LEN(TRIM(L52))=0</formula>
    </cfRule>
  </conditionalFormatting>
  <conditionalFormatting sqref="T52">
    <cfRule type="containsText" dxfId="21" priority="22" operator="containsText" text="х!">
      <formula>NOT(ISERROR(SEARCH("х!",T52)))</formula>
    </cfRule>
  </conditionalFormatting>
  <conditionalFormatting sqref="T52">
    <cfRule type="containsBlanks" dxfId="20" priority="21">
      <formula>LEN(TRIM(T52))=0</formula>
    </cfRule>
  </conditionalFormatting>
  <conditionalFormatting sqref="T52">
    <cfRule type="containsText" dxfId="19" priority="20" operator="containsText" text="х!">
      <formula>NOT(ISERROR(SEARCH("х!",T52)))</formula>
    </cfRule>
  </conditionalFormatting>
  <conditionalFormatting sqref="T52">
    <cfRule type="containsBlanks" dxfId="18" priority="19">
      <formula>LEN(TRIM(T52))=0</formula>
    </cfRule>
  </conditionalFormatting>
  <conditionalFormatting sqref="AB52">
    <cfRule type="containsText" dxfId="17" priority="18" operator="containsText" text="х!">
      <formula>NOT(ISERROR(SEARCH("х!",AB52)))</formula>
    </cfRule>
  </conditionalFormatting>
  <conditionalFormatting sqref="AB52">
    <cfRule type="containsBlanks" dxfId="16" priority="17">
      <formula>LEN(TRIM(AB52))=0</formula>
    </cfRule>
  </conditionalFormatting>
  <conditionalFormatting sqref="AB52">
    <cfRule type="containsText" dxfId="15" priority="16" operator="containsText" text="х!">
      <formula>NOT(ISERROR(SEARCH("х!",AB52)))</formula>
    </cfRule>
  </conditionalFormatting>
  <conditionalFormatting sqref="AB52">
    <cfRule type="containsBlanks" dxfId="14" priority="15">
      <formula>LEN(TRIM(AB52))=0</formula>
    </cfRule>
  </conditionalFormatting>
  <conditionalFormatting sqref="U59:W59 Q59:S59 M59:O59 I59:K59 C59:G59">
    <cfRule type="containsText" dxfId="13" priority="14" operator="containsText" text="х!">
      <formula>NOT(ISERROR(SEARCH("х!",C59)))</formula>
    </cfRule>
  </conditionalFormatting>
  <conditionalFormatting sqref="U59:W59 Q59:S59 M59:O59 I59:K59 C59:G59">
    <cfRule type="containsBlanks" dxfId="12" priority="13">
      <formula>LEN(TRIM(C59))=0</formula>
    </cfRule>
  </conditionalFormatting>
  <conditionalFormatting sqref="L59">
    <cfRule type="containsText" dxfId="11" priority="12" operator="containsText" text="х!">
      <formula>NOT(ISERROR(SEARCH("х!",L59)))</formula>
    </cfRule>
  </conditionalFormatting>
  <conditionalFormatting sqref="L59">
    <cfRule type="containsBlanks" dxfId="10" priority="11">
      <formula>LEN(TRIM(L59))=0</formula>
    </cfRule>
  </conditionalFormatting>
  <conditionalFormatting sqref="L59">
    <cfRule type="containsText" dxfId="9" priority="10" operator="containsText" text="х!">
      <formula>NOT(ISERROR(SEARCH("х!",L59)))</formula>
    </cfRule>
  </conditionalFormatting>
  <conditionalFormatting sqref="L59">
    <cfRule type="containsBlanks" dxfId="8" priority="9">
      <formula>LEN(TRIM(L59))=0</formula>
    </cfRule>
  </conditionalFormatting>
  <conditionalFormatting sqref="T59">
    <cfRule type="containsText" dxfId="7" priority="8" operator="containsText" text="х!">
      <formula>NOT(ISERROR(SEARCH("х!",T59)))</formula>
    </cfRule>
  </conditionalFormatting>
  <conditionalFormatting sqref="T59">
    <cfRule type="containsBlanks" dxfId="6" priority="7">
      <formula>LEN(TRIM(T59))=0</formula>
    </cfRule>
  </conditionalFormatting>
  <conditionalFormatting sqref="T59">
    <cfRule type="containsText" dxfId="5" priority="6" operator="containsText" text="х!">
      <formula>NOT(ISERROR(SEARCH("х!",T59)))</formula>
    </cfRule>
  </conditionalFormatting>
  <conditionalFormatting sqref="T59">
    <cfRule type="containsBlanks" dxfId="4" priority="5">
      <formula>LEN(TRIM(T59))=0</formula>
    </cfRule>
  </conditionalFormatting>
  <conditionalFormatting sqref="AB59">
    <cfRule type="containsText" dxfId="3" priority="4" operator="containsText" text="х!">
      <formula>NOT(ISERROR(SEARCH("х!",AB59)))</formula>
    </cfRule>
  </conditionalFormatting>
  <conditionalFormatting sqref="AB59">
    <cfRule type="containsBlanks" dxfId="2" priority="3">
      <formula>LEN(TRIM(AB59))=0</formula>
    </cfRule>
  </conditionalFormatting>
  <conditionalFormatting sqref="AB59">
    <cfRule type="containsText" dxfId="1" priority="2" operator="containsText" text="х!">
      <formula>NOT(ISERROR(SEARCH("х!",AB59)))</formula>
    </cfRule>
  </conditionalFormatting>
  <conditionalFormatting sqref="AB59">
    <cfRule type="containsBlanks" dxfId="0" priority="1">
      <formula>LEN(TRIM(AB59))=0</formula>
    </cfRule>
  </conditionalFormatting>
  <pageMargins left="0" right="0" top="0" bottom="0" header="0.31496062992125984" footer="0.31496062992125984"/>
  <pageSetup paperSize="8" scale="55"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2019-04-18T01:18:02Z</dcterms:modified>
</cp:coreProperties>
</file>