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50" i="19"/>
  <c r="J50"/>
  <c r="I50"/>
  <c r="H50"/>
  <c r="G50"/>
  <c r="H41"/>
  <c r="F55"/>
  <c r="F39"/>
  <c r="F31"/>
  <c r="H33"/>
  <c r="K57"/>
  <c r="J57"/>
  <c r="I57"/>
  <c r="H57"/>
  <c r="G57"/>
  <c r="X48"/>
  <c r="T48"/>
  <c r="C48"/>
  <c r="E48" s="1"/>
  <c r="C26"/>
  <c r="F20"/>
  <c r="E20"/>
  <c r="C20"/>
  <c r="C39" i="7"/>
  <c r="F48" i="19" l="1"/>
  <c r="F47" s="1"/>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P48" i="19"/>
  <c r="L48"/>
  <c r="P26"/>
  <c r="P23" s="1"/>
  <c r="T26"/>
  <c r="X26"/>
  <c r="F22" i="18" l="1"/>
  <c r="H48" i="19"/>
  <c r="C22" i="6" l="1"/>
  <c r="C21"/>
  <c r="L26" i="19" l="1"/>
  <c r="P46" l="1"/>
  <c r="F21" l="1"/>
  <c r="F22"/>
  <c r="F24"/>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T47"/>
  <c r="S47"/>
  <c r="R47"/>
  <c r="Q47"/>
  <c r="O47"/>
  <c r="N47"/>
  <c r="M47"/>
  <c r="K47"/>
  <c r="J47"/>
  <c r="I47"/>
  <c r="G47"/>
  <c r="P47"/>
  <c r="AA26"/>
  <c r="Z26"/>
  <c r="Y26"/>
  <c r="X46"/>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I33" i="19" l="1"/>
  <c r="I41"/>
  <c r="G33"/>
  <c r="G41"/>
  <c r="K33"/>
  <c r="K41"/>
  <c r="J33"/>
  <c r="J41"/>
  <c r="H20"/>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<sst xmlns="http://schemas.openxmlformats.org/spreadsheetml/2006/main" count="3599" uniqueCount="584">
  <si>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</si>
  <si>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</si>
  <si>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</si>
  <si>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</si>
  <si>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</si>
  <si>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</si>
  <si>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</si>
  <si>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</si>
  <si>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</si>
  <si>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</si>
  <si>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</si>
  <si>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</si>
  <si>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</si>
  <si>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</si>
  <si>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</si>
  <si>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</si>
  <si>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</si>
  <si>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</si>
  <si>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</si>
  <si>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</si>
  <si>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</si>
  <si>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</si>
  <si>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</si>
  <si>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</si>
  <si>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</si>
  <si>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</si>
  <si>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</si>
  <si>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</si>
  <si>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</si>
  <si>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</si>
  <si>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</si>
  <si>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</si>
  <si>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</si>
  <si>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</si>
  <si>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</si>
  <si>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</si>
  <si>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</si>
  <si>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</si>
  <si>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</si>
  <si>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</si>
  <si>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</si>
  <si>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</si>
  <si>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</si>
  <si>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</si>
  <si>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</si>
  <si>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</si>
  <si>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</si>
  <si>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</si>
  <si>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</si>
  <si>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</si>
  <si>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</si>
  <si>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</si>
  <si>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</si>
  <si>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</si>
  <si>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</si>
  <si>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</si>
  <si>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</si>
  <si>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</si>
  <si>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</si>
  <si>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</si>
  <si>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</si>
  <si>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</si>
  <si>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</si>
  <si>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</si>
  <si>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</si>
  <si>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</si>
  <si>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</si>
  <si>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</si>
  <si>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</si>
  <si>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</si>
  <si>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</si>
  <si>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</si>
  <si>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</si>
  <si>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</si>
  <si>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</si>
  <si>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</si>
  <si>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</si>
  <si>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</si>
  <si>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</si>
  <si>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</si>
  <si>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</si>
  <si>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</si>
  <si>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</si>
  <si>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</si>
  <si>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</si>
  <si>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</si>
  <si>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</si>
  <si>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</si>
  <si>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</si>
  <si>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</si>
  <si>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</si>
  <si>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</si>
  <si>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</si>
  <si>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</si>
  <si>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</si>
  <si>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</si>
  <si>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</si>
  <si>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</si>
  <si>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</si>
  <si>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</si>
  <si>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</si>
  <si>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</si>
  <si>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</si>
  <si>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</si>
  <si>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</si>
  <si>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</si>
  <si>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</si>
  <si>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</si>
  <si>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</si>
  <si>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</si>
  <si>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</si>
  <si>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</si>
  <si>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</si>
  <si>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</si>
  <si>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</si>
  <si>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</si>
  <si>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</si>
  <si>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</si>
  <si>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</si>
  <si>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</si>
  <si>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</si>
  <si>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</si>
  <si>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</si>
  <si>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</si>
  <si>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</si>
  <si>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</si>
  <si>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</si>
  <si>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</si>
  <si>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</si>
  <si>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</si>
  <si>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</si>
  <si>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</si>
  <si>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</si>
  <si>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</si>
  <si>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</si>
  <si>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</si>
  <si>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</si>
  <si>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</si>
  <si>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</si>
  <si>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</si>
  <si>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</si>
  <si>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</si>
  <si>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</si>
  <si>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</si>
  <si>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</si>
  <si>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</si>
  <si>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</si>
  <si>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</si>
  <si>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</si>
  <si>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</si>
  <si>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</si>
  <si>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</si>
  <si>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</si>
  <si>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</si>
  <si>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</si>
  <si>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</si>
  <si>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</si>
  <si>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</si>
  <si>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</si>
  <si>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</si>
  <si>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</si>
  <si>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</si>
  <si>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</si>
  <si>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</si>
  <si>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</si>
  <si>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</si>
  <si>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</si>
  <si>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</si>
  <si>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</si>
  <si>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</si>
  <si>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</si>
  <si>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</si>
  <si>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</si>
  <si>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</si>
  <si>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</si>
  <si>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</si>
  <si>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</si>
  <si>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</si>
  <si>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</si>
  <si>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</si>
  <si>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</si>
  <si>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</si>
  <si>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</si>
  <si>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</si>
  <si>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</si>
  <si>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</si>
  <si>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</si>
  <si>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</si>
  <si>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</si>
  <si>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</si>
  <si>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</si>
  <si>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</si>
  <si>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</si>
  <si>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</si>
  <si>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</si>
  <si>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</si>
  <si>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</si>
  <si>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</si>
  <si>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</si>
  <si>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</si>
  <si>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</si>
  <si>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</si>
  <si>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</si>
  <si>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</si>
  <si>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</si>
  <si>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</si>
  <si>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</si>
  <si>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</si>
  <si>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</si>
  <si>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</si>
  <si>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</si>
  <si>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</si>
  <si>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</si>
  <si>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</si>
  <si>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</si>
  <si>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</si>
  <si>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</si>
  <si>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</si>
  <si>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</si>
  <si>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</si>
  <si>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</si>
  <si>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</si>
  <si>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</si>
  <si>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</si>
  <si>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</si>
  <si>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</si>
  <si>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</si>
  <si>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</si>
  <si>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</si>
  <si>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</si>
  <si>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</si>
  <si>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</si>
  <si>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</si>
  <si>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</si>
  <si>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</si>
  <si>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</si>
  <si>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</si>
  <si>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</si>
  <si>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</si>
  <si>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</si>
  <si>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</si>
  <si>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</si>
  <si>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</si>
  <si>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</si>
  <si>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</si>
  <si>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</si>
  <si>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</si>
  <si>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</si>
  <si>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</si>
  <si>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</si>
  <si>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</si>
  <si>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</si>
  <si>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</si>
  <si>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</si>
  <si>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</si>
  <si>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</si>
  <si>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</si>
  <si>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</si>
  <si>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</si>
  <si>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</si>
  <si>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</si>
  <si>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</si>
  <si>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</si>
  <si>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</si>
  <si>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</si>
  <si>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</si>
  <si>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</si>
  <si>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</si>
  <si>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</si>
  <si>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</si>
  <si>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</si>
  <si>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</si>
  <si>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</si>
  <si>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</si>
  <si>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</si>
  <si>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</si>
  <si>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</si>
  <si>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</si>
  <si>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</si>
  <si>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</si>
  <si>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</si>
  <si>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</si>
  <si>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</si>
  <si>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</si>
  <si>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</si>
  <si>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</si>
  <si>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</si>
  <si>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</si>
  <si>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</si>
  <si>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</si>
  <si>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</si>
  <si>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</si>
  <si>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</si>
  <si>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</si>
  <si>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</si>
  <si>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</si>
  <si>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</si>
  <si>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</si>
  <si>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</si>
  <si>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</si>
  <si>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</si>
  <si>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</si>
  <si>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</si>
  <si>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</si>
  <si>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</si>
  <si>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</si>
  <si>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</si>
  <si>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</si>
  <si>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</si>
  <si>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</si>
  <si>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</si>
  <si>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</si>
  <si>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</si>
  <si>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</si>
  <si>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</si>
  <si>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</si>
  <si>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</si>
  <si>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</si>
  <si>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</si>
  <si>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</si>
  <si>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</si>
  <si>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</si>
  <si>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</si>
  <si>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</si>
  <si>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</si>
  <si>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</si>
  <si>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</si>
  <si>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</si>
  <si>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</si>
  <si>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</si>
  <si>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</si>
  <si>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</si>
  <si>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</si>
  <si>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</si>
  <si>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</si>
  <si>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</si>
  <si>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</si>
  <si>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</si>
  <si>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</si>
  <si>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</si>
  <si>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</si>
  <si>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</si>
  <si>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</si>
  <si>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</si>
  <si>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</si>
  <si>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</si>
  <si>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</si>
  <si>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</si>
  <si>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</si>
  <si>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</si>
  <si>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</si>
  <si>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</si>
  <si>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</si>
  <si>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</si>
  <si>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</si>
  <si>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</si>
  <si>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</si>
  <si>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</si>
  <si>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</si>
  <si>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</si>
  <si>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</si>
  <si>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</si>
  <si>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</si>
  <si>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</si>
  <si>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</si>
  <si>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</si>
  <si>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</si>
  <si>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</si>
  <si>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</si>
  <si>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</si>
  <si>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</si>
  <si>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</si>
  <si>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</si>
  <si>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</si>
  <si>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</si>
  <si>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</si>
  <si>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</si>
  <si>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</si>
  <si>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</si>
  <si>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</si>
  <si>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</si>
  <si>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</si>
  <si>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</si>
  <si>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</si>
  <si>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</si>
  <si>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</si>
  <si>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</si>
  <si>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</si>
  <si>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</si>
  <si>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</si>
  <si>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</si>
  <si>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</si>
  <si>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</si>
  <si>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</si>
  <si>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</si>
  <si>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</si>
  <si>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</si>
  <si>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</si>
  <si>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</si>
  <si>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</si>
  <si>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</si>
  <si>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</si>
  <si>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</si>
  <si>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</si>
  <si>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</si>
  <si>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</si>
  <si>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</si>
  <si>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</si>
  <si>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</si>
  <si>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</si>
  <si>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</si>
  <si>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</si>
  <si>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</si>
  <si>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</si>
  <si>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</si>
  <si>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</si>
  <si>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</si>
  <si>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</si>
  <si>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</si>
  <si>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</si>
  <si>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</si>
  <si>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</si>
  <si>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</si>
  <si>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</si>
  <si>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</si>
  <si>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</si>
  <si>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</si>
  <si>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</si>
  <si>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</si>
  <si>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</si>
  <si>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</si>
  <si>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</si>
  <si>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</si>
  <si>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</si>
  <si>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</si>
  <si>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</si>
  <si>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</si>
  <si>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</si>
  <si>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</si>
  <si>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</si>
  <si>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</si>
  <si>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</si>
  <si>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</si>
  <si>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</si>
  <si>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</si>
  <si>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</si>
  <si>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</si>
  <si>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</si>
  <si>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</si>
  <si>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</si>
  <si>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</si>
  <si>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</si>
  <si>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</si>
  <si>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</si>
  <si>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</si>
  <si>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</si>
  <si>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</si>
  <si>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</si>
  <si>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</si>
  <si>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</si>
  <si>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</si>
  <si>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</si>
  <si>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</si>
  <si>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</si>
  <si>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</si>
  <si>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</si>
  <si>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</si>
  <si>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</si>
  <si>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</si>
  <si>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</si>
  <si>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</si>
  <si>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</si>
  <si>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</si>
  <si>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</si>
  <si>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</si>
  <si>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</si>
  <si>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</si>
  <si>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</si>
  <si>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</si>
  <si>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</si>
  <si>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</si>
  <si>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</si>
  <si>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</si>
  <si>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</si>
  <si>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</si>
  <si>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</si>
  <si>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</si>
  <si>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</si>
  <si>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</si>
  <si>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</si>
  <si>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</si>
  <si>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</si>
  <si>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</si>
  <si>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</si>
  <si>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</si>
  <si>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</si>
  <si>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</si>
  <si>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</si>
  <si>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</si>
  <si>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</si>
  <si>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</si>
  <si>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</si>
  <si>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</si>
  <si>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</si>
  <si>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</si>
  <si>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</si>
  <si>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</si>
  <si>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</si>
  <si>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</si>
  <si>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</si>
  <si>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</si>
  <si>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</si>
  <si>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</si>
  <si>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</si>
  <si>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</si>
  <si>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</si>
  <si>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</si>
  <si>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</si>
  <si>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</si>
  <si>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</si>
  <si>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</si>
  <si>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</si>
  <si>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</si>
  <si>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</si>
  <si>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</si>
  <si>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</si>
  <si>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</si>
  <si>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</si>
  <si>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</si>
  <si>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</si>
  <si>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</si>
  <si>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</si>
  <si>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</si>
  <si>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</si>
  <si>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</si>
  <si>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</si>
  <si>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</si>
  <si>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</si>
  <si>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</si>
  <si>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</si>
  <si>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</si>
  <si>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</si>
  <si>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</si>
  <si>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</si>
  <si>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</si>
  <si>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</si>
  <si>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</si>
  <si>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</si>
  <si>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</si>
  <si>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</si>
  <si>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</si>
  <si>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</si>
  <si>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</si>
  <si>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</si>
  <si>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</si>
  <si>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</si>
  <si>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</si>
  <si>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</si>
  <si>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</si>
  <si>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</si>
  <si>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</si>
  <si>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</si>
  <si>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</si>
  <si>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</si>
  <si>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</si>
  <si>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</si>
  <si>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</si>
  <si>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 Бикин</t>
  </si>
  <si>
    <t>J_ДВОСТ-162</t>
  </si>
  <si>
    <t>Техническое перевооружение объекта  "Компл.трансф.подстанция 2КТП-250/10/0,4". Бикин. КТПН-131</t>
  </si>
  <si>
    <t>КТПН-131</t>
  </si>
  <si>
    <t>Акт осмотра б/н от 20.09.2018г. Хабаровская дистанция электроснабжения</t>
  </si>
  <si>
    <t>Установка модульной подстанции с ТМ-250 кВА</t>
  </si>
  <si>
    <t>КТПН металлическая, силовой трансформатор ТМ-160/10, РУ-10 кВ, РУ-0,4 кВ</t>
  </si>
  <si>
    <t>КТП-10/0,4 кВ, в/в ячейки, ТМ-160 кВА</t>
  </si>
  <si>
    <t>КТП-10/0,4 кВ, в/в ячейки, ТМ-250 кВА</t>
  </si>
  <si>
    <t xml:space="preserve"> по состоянию на 01.01.2019</t>
  </si>
  <si>
    <t>по состоянию на 01.01.2020</t>
  </si>
  <si>
    <t xml:space="preserve">2. Замещение (обновление) электрической сети.  </t>
  </si>
  <si>
    <t>0,25 МВ×А</t>
  </si>
  <si>
    <t>2024</t>
  </si>
  <si>
    <t>Хабаровский край, г. Бикин</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</si>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</sst>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38613376"/>
        <c:axId val="38614912"/>
      </c:lineChart>
      <c:catAx>
        <c:axId val="3861337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8614912"/>
        <c:crosses val="autoZero"/>
        <c:auto val="1"/>
        <c:lblAlgn val="ctr"/>
        <c:lblOffset val="100"/>
      </c:catAx>
      <c:valAx>
        <c:axId val="3861491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861337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518464"/>
        <c:axId val="91520384"/>
      </c:lineChart>
      <c:catAx>
        <c:axId val="9151846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20384"/>
        <c:crosses val="autoZero"/>
        <c:auto val="1"/>
        <c:lblAlgn val="ctr"/>
        <c:lblOffset val="100"/>
      </c:catAx>
      <c:valAx>
        <c:axId val="9152038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18464"/>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582</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568</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569</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567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0,25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1.18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0.98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3" activePane="bottomRight" state="frozen"/>
      <selection activeCell="A14" sqref="A14"/>
      <selection pane="topRight" activeCell="I14" sqref="I14"/>
      <selection pane="bottomLeft" activeCell="A20" sqref="A20"/>
      <selection pane="bottomRight" activeCell="C50" sqref="C50:AB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J_ДВОСТ-162</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"Компл.трансф.подстанция 2КТП-250/10/0,4". Бикин. КТПН-131</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583</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576</v>
      </c>
      <c r="F18" s="380" t="s">
        <v>577</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1.1783999999999999</v>
      </c>
      <c r="D20" s="358" t="s">
        <v>244</v>
      </c>
      <c r="E20" s="358">
        <f>E23</f>
        <v>1.1783999999999999</v>
      </c>
      <c r="F20" s="358">
        <f>F23</f>
        <v>1.1783999999999999</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v>
      </c>
      <c r="Q20" s="358">
        <f t="shared" si="0"/>
        <v>0</v>
      </c>
      <c r="R20" s="358">
        <f t="shared" si="0"/>
        <v>0</v>
      </c>
      <c r="S20" s="358">
        <f t="shared" si="0"/>
        <v>0</v>
      </c>
      <c r="T20" s="358">
        <f t="shared" si="0"/>
        <v>0.1176</v>
      </c>
      <c r="U20" s="358">
        <f t="shared" si="0"/>
        <v>0</v>
      </c>
      <c r="V20" s="358">
        <f t="shared" si="0"/>
        <v>0</v>
      </c>
      <c r="W20" s="358">
        <f t="shared" si="0"/>
        <v>0</v>
      </c>
      <c r="X20" s="358">
        <f t="shared" si="0"/>
        <v>1.0608</v>
      </c>
      <c r="Y20" s="358">
        <f t="shared" si="0"/>
        <v>0</v>
      </c>
      <c r="Z20" s="358">
        <f t="shared" si="0"/>
        <v>0</v>
      </c>
      <c r="AA20" s="358">
        <f t="shared" si="0"/>
        <v>0</v>
      </c>
      <c r="AB20" s="358">
        <v>1.1783999999999999</v>
      </c>
      <c r="AC20" s="358" t="s">
        <v>244</v>
      </c>
    </row>
    <row r="21" spans="1:29" ht="16.5">
      <c r="A21" s="244" t="s">
        <v>330</v>
      </c>
      <c r="B21" s="245" t="s">
        <v>331</v>
      </c>
      <c r="C21" s="358">
        <v>0</v>
      </c>
      <c r="D21" s="358" t="s">
        <v>244</v>
      </c>
      <c r="E21" s="358">
        <v>0</v>
      </c>
      <c r="F21" s="358">
        <f t="shared" ref="F21:F60" si="1">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f t="shared" si="1"/>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1.1783999999999999</v>
      </c>
      <c r="D23" s="358" t="s">
        <v>244</v>
      </c>
      <c r="E23" s="358">
        <v>1.1783999999999999</v>
      </c>
      <c r="F23" s="358">
        <v>1.1783999999999999</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v>0.1176</v>
      </c>
      <c r="U23" s="358" t="s">
        <v>244</v>
      </c>
      <c r="V23" s="358" t="s">
        <v>244</v>
      </c>
      <c r="W23" s="358" t="s">
        <v>244</v>
      </c>
      <c r="X23" s="359">
        <v>1.0608</v>
      </c>
      <c r="Y23" s="358" t="s">
        <v>244</v>
      </c>
      <c r="Z23" s="358" t="s">
        <v>244</v>
      </c>
      <c r="AA23" s="358" t="s">
        <v>244</v>
      </c>
      <c r="AB23" s="358">
        <v>1.1783999999999999</v>
      </c>
      <c r="AC23" s="358" t="s">
        <v>244</v>
      </c>
    </row>
    <row r="24" spans="1:29" ht="16.5">
      <c r="A24" s="244" t="s">
        <v>336</v>
      </c>
      <c r="B24" s="245" t="s">
        <v>337</v>
      </c>
      <c r="C24" s="358">
        <v>0</v>
      </c>
      <c r="D24" s="358" t="s">
        <v>244</v>
      </c>
      <c r="E24" s="358">
        <v>0</v>
      </c>
      <c r="F24" s="358">
        <f t="shared" si="1"/>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0.98199999999999998</v>
      </c>
      <c r="D26" s="358" t="s">
        <v>244</v>
      </c>
      <c r="E26" s="358">
        <v>0.98199999999999998</v>
      </c>
      <c r="F26" s="358">
        <v>0.98199999999999998</v>
      </c>
      <c r="G26" s="358">
        <f t="shared" ref="G26:AA26" si="2">SUM(G27:G30)</f>
        <v>0</v>
      </c>
      <c r="H26" s="358">
        <f t="shared" si="2"/>
        <v>0</v>
      </c>
      <c r="I26" s="358">
        <f t="shared" si="2"/>
        <v>0</v>
      </c>
      <c r="J26" s="358">
        <f t="shared" si="2"/>
        <v>0</v>
      </c>
      <c r="K26" s="358">
        <f t="shared" si="2"/>
        <v>0</v>
      </c>
      <c r="L26" s="358">
        <f t="shared" si="2"/>
        <v>0</v>
      </c>
      <c r="M26" s="358">
        <f t="shared" si="2"/>
        <v>0</v>
      </c>
      <c r="N26" s="358">
        <f t="shared" si="2"/>
        <v>0</v>
      </c>
      <c r="O26" s="358">
        <f t="shared" si="2"/>
        <v>0</v>
      </c>
      <c r="P26" s="358">
        <f>SUM(P27:P30)</f>
        <v>0</v>
      </c>
      <c r="Q26" s="358">
        <f t="shared" si="2"/>
        <v>0</v>
      </c>
      <c r="R26" s="358">
        <f t="shared" si="2"/>
        <v>0</v>
      </c>
      <c r="S26" s="358">
        <f t="shared" si="2"/>
        <v>0</v>
      </c>
      <c r="T26" s="358">
        <f>SUM(T27:T30)</f>
        <v>9.8000000000000004E-2</v>
      </c>
      <c r="U26" s="358">
        <f t="shared" si="2"/>
        <v>0</v>
      </c>
      <c r="V26" s="358">
        <f t="shared" si="2"/>
        <v>0</v>
      </c>
      <c r="W26" s="358">
        <f t="shared" si="2"/>
        <v>0</v>
      </c>
      <c r="X26" s="358">
        <f>SUM(X27:X30)</f>
        <v>0.88400000000000001</v>
      </c>
      <c r="Y26" s="358">
        <f t="shared" si="2"/>
        <v>0</v>
      </c>
      <c r="Z26" s="358">
        <f t="shared" si="2"/>
        <v>0</v>
      </c>
      <c r="AA26" s="358">
        <f t="shared" si="2"/>
        <v>0</v>
      </c>
      <c r="AB26" s="358">
        <v>0.98199999999999998</v>
      </c>
      <c r="AC26" s="358" t="s">
        <v>244</v>
      </c>
    </row>
    <row r="27" spans="1:29" ht="16.5">
      <c r="A27" s="242" t="s">
        <v>341</v>
      </c>
      <c r="B27" s="245" t="s">
        <v>342</v>
      </c>
      <c r="C27" s="358">
        <v>9.8000000000000004E-2</v>
      </c>
      <c r="D27" s="358" t="s">
        <v>244</v>
      </c>
      <c r="E27" s="358">
        <v>9.8000000000000004E-2</v>
      </c>
      <c r="F27" s="358">
        <v>9.8000000000000004E-2</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9.8000000000000004E-2</v>
      </c>
      <c r="U27" s="358" t="s">
        <v>244</v>
      </c>
      <c r="V27" s="358" t="s">
        <v>244</v>
      </c>
      <c r="W27" s="358" t="s">
        <v>244</v>
      </c>
      <c r="X27" s="359">
        <v>0</v>
      </c>
      <c r="Y27" s="358" t="s">
        <v>244</v>
      </c>
      <c r="Z27" s="358" t="s">
        <v>244</v>
      </c>
      <c r="AA27" s="358" t="s">
        <v>244</v>
      </c>
      <c r="AB27" s="358">
        <v>9.8000000000000004E-2</v>
      </c>
      <c r="AC27" s="358" t="s">
        <v>244</v>
      </c>
    </row>
    <row r="28" spans="1:29" ht="16.5">
      <c r="A28" s="242" t="s">
        <v>343</v>
      </c>
      <c r="B28" s="245" t="s">
        <v>344</v>
      </c>
      <c r="C28" s="358">
        <v>0.88400000000000001</v>
      </c>
      <c r="D28" s="358" t="s">
        <v>244</v>
      </c>
      <c r="E28" s="358">
        <v>0.88400000000000001</v>
      </c>
      <c r="F28" s="358">
        <v>0.88400000000000001</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0.88400000000000001</v>
      </c>
      <c r="Y28" s="358" t="s">
        <v>244</v>
      </c>
      <c r="Z28" s="358" t="s">
        <v>244</v>
      </c>
      <c r="AA28" s="358" t="s">
        <v>244</v>
      </c>
      <c r="AB28" s="358">
        <v>0.88400000000000001</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0.25</v>
      </c>
      <c r="D33" s="358" t="s">
        <v>244</v>
      </c>
      <c r="E33" s="358">
        <v>0.25</v>
      </c>
      <c r="F33" s="358">
        <v>0.25</v>
      </c>
      <c r="G33" s="359">
        <f t="shared" ref="G31:AA33" si="4">SUM(G34:G40)</f>
        <v>0</v>
      </c>
      <c r="H33" s="359">
        <f t="shared" si="4"/>
        <v>0</v>
      </c>
      <c r="I33" s="359">
        <f t="shared" si="4"/>
        <v>0</v>
      </c>
      <c r="J33" s="359">
        <f t="shared" si="4"/>
        <v>0</v>
      </c>
      <c r="K33" s="359">
        <f t="shared" si="4"/>
        <v>0</v>
      </c>
      <c r="L33" s="359">
        <v>0</v>
      </c>
      <c r="M33" s="358" t="s">
        <v>244</v>
      </c>
      <c r="N33" s="358" t="s">
        <v>244</v>
      </c>
      <c r="O33" s="358" t="s">
        <v>244</v>
      </c>
      <c r="P33" s="359">
        <v>0</v>
      </c>
      <c r="Q33" s="358" t="s">
        <v>244</v>
      </c>
      <c r="R33" s="358" t="s">
        <v>244</v>
      </c>
      <c r="S33" s="358" t="s">
        <v>244</v>
      </c>
      <c r="T33" s="359">
        <v>0</v>
      </c>
      <c r="U33" s="358" t="s">
        <v>244</v>
      </c>
      <c r="V33" s="358" t="s">
        <v>244</v>
      </c>
      <c r="W33" s="358" t="s">
        <v>244</v>
      </c>
      <c r="X33" s="358">
        <v>0.25</v>
      </c>
      <c r="Y33" s="358" t="s">
        <v>244</v>
      </c>
      <c r="Z33" s="358" t="s">
        <v>244</v>
      </c>
      <c r="AA33" s="358" t="s">
        <v>244</v>
      </c>
      <c r="AB33" s="358">
        <v>0.25</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0.25</v>
      </c>
      <c r="D41" s="358" t="s">
        <v>244</v>
      </c>
      <c r="E41" s="358">
        <v>0.25</v>
      </c>
      <c r="F41" s="358">
        <v>0.25</v>
      </c>
      <c r="G41" s="359">
        <f t="shared" ref="G41:AA41" si="6">SUM(G42:G48)</f>
        <v>0</v>
      </c>
      <c r="H41" s="359">
        <f t="shared" si="6"/>
        <v>0</v>
      </c>
      <c r="I41" s="359">
        <f t="shared" si="6"/>
        <v>0</v>
      </c>
      <c r="J41" s="359">
        <f t="shared" si="6"/>
        <v>0</v>
      </c>
      <c r="K41" s="359">
        <f t="shared" si="6"/>
        <v>0</v>
      </c>
      <c r="L41" s="359">
        <v>0</v>
      </c>
      <c r="M41" s="358" t="s">
        <v>244</v>
      </c>
      <c r="N41" s="358" t="s">
        <v>244</v>
      </c>
      <c r="O41" s="358" t="s">
        <v>244</v>
      </c>
      <c r="P41" s="359">
        <v>0</v>
      </c>
      <c r="Q41" s="358" t="s">
        <v>244</v>
      </c>
      <c r="R41" s="358" t="s">
        <v>244</v>
      </c>
      <c r="S41" s="358" t="s">
        <v>244</v>
      </c>
      <c r="T41" s="359">
        <v>0</v>
      </c>
      <c r="U41" s="358" t="s">
        <v>244</v>
      </c>
      <c r="V41" s="358" t="s">
        <v>244</v>
      </c>
      <c r="W41" s="358" t="s">
        <v>244</v>
      </c>
      <c r="X41" s="358">
        <v>0.25</v>
      </c>
      <c r="Y41" s="358" t="s">
        <v>244</v>
      </c>
      <c r="Z41" s="358" t="s">
        <v>244</v>
      </c>
      <c r="AA41" s="358" t="s">
        <v>244</v>
      </c>
      <c r="AB41" s="358">
        <v>0.25</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0.88400000000000001</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0.88400000000000001</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0.98199999999999998</v>
      </c>
      <c r="G47" s="358">
        <f t="shared" ref="G47:AA47" si="7">SUM(G48:G53)</f>
        <v>0</v>
      </c>
      <c r="H47" s="358">
        <v>0</v>
      </c>
      <c r="I47" s="358">
        <f t="shared" si="7"/>
        <v>0</v>
      </c>
      <c r="J47" s="358">
        <f t="shared" si="7"/>
        <v>0</v>
      </c>
      <c r="K47" s="358">
        <f t="shared" si="7"/>
        <v>0</v>
      </c>
      <c r="L47" s="358">
        <v>0</v>
      </c>
      <c r="M47" s="358">
        <f t="shared" si="7"/>
        <v>0</v>
      </c>
      <c r="N47" s="358">
        <f t="shared" si="7"/>
        <v>0</v>
      </c>
      <c r="O47" s="358">
        <f t="shared" si="7"/>
        <v>0</v>
      </c>
      <c r="P47" s="358">
        <f t="shared" si="7"/>
        <v>0</v>
      </c>
      <c r="Q47" s="358">
        <f t="shared" si="7"/>
        <v>0</v>
      </c>
      <c r="R47" s="358">
        <f t="shared" si="7"/>
        <v>0</v>
      </c>
      <c r="S47" s="358">
        <f t="shared" si="7"/>
        <v>0</v>
      </c>
      <c r="T47" s="358">
        <f t="shared" si="7"/>
        <v>9.8000000000000004E-2</v>
      </c>
      <c r="U47" s="358">
        <f t="shared" si="7"/>
        <v>0</v>
      </c>
      <c r="V47" s="358">
        <f t="shared" si="7"/>
        <v>0</v>
      </c>
      <c r="W47" s="358">
        <f t="shared" si="7"/>
        <v>0</v>
      </c>
      <c r="X47" s="358">
        <f t="shared" si="7"/>
        <v>1.1339999999999999</v>
      </c>
      <c r="Y47" s="358">
        <f t="shared" si="7"/>
        <v>0</v>
      </c>
      <c r="Z47" s="358">
        <f t="shared" si="7"/>
        <v>0</v>
      </c>
      <c r="AA47" s="358">
        <f t="shared" si="7"/>
        <v>0</v>
      </c>
      <c r="AB47" s="358">
        <v>0</v>
      </c>
      <c r="AC47" s="358" t="s">
        <v>244</v>
      </c>
    </row>
    <row r="48" spans="1:29" ht="16.5">
      <c r="A48" s="244" t="s">
        <v>374</v>
      </c>
      <c r="B48" s="245" t="s">
        <v>375</v>
      </c>
      <c r="C48" s="358">
        <f>C26</f>
        <v>0.98199999999999998</v>
      </c>
      <c r="D48" s="358" t="s">
        <v>244</v>
      </c>
      <c r="E48" s="358">
        <f>C48</f>
        <v>0.98199999999999998</v>
      </c>
      <c r="F48" s="358">
        <f>C48</f>
        <v>0.98199999999999998</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9.8000000000000004E-2</v>
      </c>
      <c r="U48" s="358" t="s">
        <v>244</v>
      </c>
      <c r="V48" s="358" t="s">
        <v>244</v>
      </c>
      <c r="W48" s="358" t="s">
        <v>244</v>
      </c>
      <c r="X48" s="359">
        <f>X28</f>
        <v>0.88400000000000001</v>
      </c>
      <c r="Y48" s="358" t="s">
        <v>244</v>
      </c>
      <c r="Z48" s="358" t="s">
        <v>244</v>
      </c>
      <c r="AA48" s="358" t="s">
        <v>244</v>
      </c>
      <c r="AB48" s="358">
        <v>0.98199999999999998</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0.25</v>
      </c>
      <c r="D50" s="358" t="s">
        <v>244</v>
      </c>
      <c r="E50" s="358">
        <v>0.25</v>
      </c>
      <c r="F50" s="358">
        <v>0.25</v>
      </c>
      <c r="G50" s="359">
        <f t="shared" ref="G50:AA50" si="8">SUM(G51:G57)</f>
        <v>0</v>
      </c>
      <c r="H50" s="359">
        <f t="shared" si="8"/>
        <v>0</v>
      </c>
      <c r="I50" s="359">
        <f t="shared" si="8"/>
        <v>0</v>
      </c>
      <c r="J50" s="359">
        <f t="shared" si="8"/>
        <v>0</v>
      </c>
      <c r="K50" s="359">
        <f t="shared" si="8"/>
        <v>0</v>
      </c>
      <c r="L50" s="359">
        <v>0</v>
      </c>
      <c r="M50" s="358" t="s">
        <v>244</v>
      </c>
      <c r="N50" s="358" t="s">
        <v>244</v>
      </c>
      <c r="O50" s="358" t="s">
        <v>244</v>
      </c>
      <c r="P50" s="359">
        <v>0</v>
      </c>
      <c r="Q50" s="358" t="s">
        <v>244</v>
      </c>
      <c r="R50" s="358" t="s">
        <v>244</v>
      </c>
      <c r="S50" s="358" t="s">
        <v>244</v>
      </c>
      <c r="T50" s="359">
        <v>0</v>
      </c>
      <c r="U50" s="358" t="s">
        <v>244</v>
      </c>
      <c r="V50" s="358" t="s">
        <v>244</v>
      </c>
      <c r="W50" s="358" t="s">
        <v>244</v>
      </c>
      <c r="X50" s="358">
        <v>0.25</v>
      </c>
      <c r="Y50" s="358" t="s">
        <v>244</v>
      </c>
      <c r="Z50" s="358" t="s">
        <v>244</v>
      </c>
      <c r="AA50" s="358" t="s">
        <v>244</v>
      </c>
      <c r="AB50" s="358">
        <v>0.25</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9">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0.16</v>
      </c>
      <c r="D57" s="358" t="s">
        <v>244</v>
      </c>
      <c r="E57" s="358">
        <v>0.16</v>
      </c>
      <c r="F57" s="358">
        <v>0.16</v>
      </c>
      <c r="G57" s="359">
        <f t="shared" ref="G55:AA57" si="10">SUM(G58:G62)</f>
        <v>0</v>
      </c>
      <c r="H57" s="359">
        <f t="shared" si="10"/>
        <v>0</v>
      </c>
      <c r="I57" s="359">
        <f t="shared" si="10"/>
        <v>0</v>
      </c>
      <c r="J57" s="359">
        <f t="shared" si="10"/>
        <v>0</v>
      </c>
      <c r="K57" s="359">
        <f t="shared" si="10"/>
        <v>0</v>
      </c>
      <c r="L57" s="359">
        <v>0</v>
      </c>
      <c r="M57" s="358" t="s">
        <v>244</v>
      </c>
      <c r="N57" s="358" t="s">
        <v>244</v>
      </c>
      <c r="O57" s="358" t="s">
        <v>244</v>
      </c>
      <c r="P57" s="359">
        <v>0</v>
      </c>
      <c r="Q57" s="358" t="s">
        <v>244</v>
      </c>
      <c r="R57" s="358" t="s">
        <v>244</v>
      </c>
      <c r="S57" s="358" t="s">
        <v>244</v>
      </c>
      <c r="T57" s="359">
        <v>0</v>
      </c>
      <c r="U57" s="358" t="s">
        <v>244</v>
      </c>
      <c r="V57" s="358" t="s">
        <v>244</v>
      </c>
      <c r="W57" s="358" t="s">
        <v>244</v>
      </c>
      <c r="X57" s="359">
        <v>0.16</v>
      </c>
      <c r="Y57" s="358" t="s">
        <v>244</v>
      </c>
      <c r="Z57" s="358" t="s">
        <v>244</v>
      </c>
      <c r="AA57" s="358" t="s">
        <v>244</v>
      </c>
      <c r="AB57" s="358">
        <v>0.16</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G32:G38 G27:G30 G21:G25 X21:X23 T21:T23 P21:P23 L21:L23 H21:H23 H28:H30 L28:L30 P28:P30 T28:T30 X28:X30 G26:AA26 P46 E21:F60 C57:F57 C33:F33 C20:E60 AC20:AC60 C31:G31 C39:G39 C55:G55 C41:G41 Y27:AA46 U27:W46 Q27:S46 M27:O46 I27:K46 C50:G50 Y48:AA60 U48:W60 Q48:S60 M48:O60 I48:K60">
    <cfRule type="containsText" dxfId="56" priority="33" operator="containsText" text="х!">
      <formula>NOT(ISERROR(SEARCH("х!",C18)))</formula>
    </cfRule>
  </conditionalFormatting>
  <conditionalFormatting sqref="AC21:AC60">
    <cfRule type="containsText" dxfId="55" priority="32" operator="containsText" text="х!">
      <formula>NOT(ISERROR(SEARCH("х!",AC21)))</formula>
    </cfRule>
  </conditionalFormatting>
  <conditionalFormatting sqref="I21:K25 M21:O25 Q21:S25 U21:W25 Y21:AA25 G56:G60 C20:AA20 G48:G54 G40:G46 G32:G38 G27:G30 G21:G25 X21:X23 T21:T23 P21:P23 L21:L23 H21:H23 H28:H30 L28:L30 P28:P30 T28:T30 X28:X30 G26:AA26 P46 E21:F60 C57:F57 C33:F33 C20:E60 AC20:AC60 C31:G31 C39:G39 C55:G55 C41:G41 Y27:AA46 U27:W46 Q27:S46 M27:O46 I27:K46 C50:G50 Y48:AA60 U48:W60 Q48:S60 M48:O60 I48:K60">
    <cfRule type="containsBlanks" dxfId="54" priority="31">
      <formula>LEN(TRIM(C20))=0</formula>
    </cfRule>
  </conditionalFormatting>
  <conditionalFormatting sqref="AB20:AB60">
    <cfRule type="containsText" dxfId="53" priority="16" operator="containsText" text="х!">
      <formula>NOT(ISERROR(SEARCH("х!",AB20)))</formula>
    </cfRule>
  </conditionalFormatting>
  <conditionalFormatting sqref="AB20:AB60">
    <cfRule type="containsBlanks" dxfId="52" priority="15">
      <formula>LEN(TRIM(AB20))=0</formula>
    </cfRule>
  </conditionalFormatting>
  <conditionalFormatting sqref="AB57">
    <cfRule type="containsText" dxfId="35" priority="14" operator="containsText" text="х!">
      <formula>NOT(ISERROR(SEARCH("х!",AB57)))</formula>
    </cfRule>
  </conditionalFormatting>
  <conditionalFormatting sqref="AB57">
    <cfRule type="containsBlanks" dxfId="33" priority="13">
      <formula>LEN(TRIM(AB57))=0</formula>
    </cfRule>
  </conditionalFormatting>
  <conditionalFormatting sqref="X33">
    <cfRule type="containsText" dxfId="31" priority="12" operator="containsText" text="х!">
      <formula>NOT(ISERROR(SEARCH("х!",X33)))</formula>
    </cfRule>
  </conditionalFormatting>
  <conditionalFormatting sqref="X33">
    <cfRule type="containsBlanks" dxfId="29" priority="11">
      <formula>LEN(TRIM(X33))=0</formula>
    </cfRule>
  </conditionalFormatting>
  <conditionalFormatting sqref="AB33">
    <cfRule type="containsText" dxfId="27" priority="10" operator="containsText" text="х!">
      <formula>NOT(ISERROR(SEARCH("х!",AB33)))</formula>
    </cfRule>
  </conditionalFormatting>
  <conditionalFormatting sqref="AB33">
    <cfRule type="containsBlanks" dxfId="25" priority="9">
      <formula>LEN(TRIM(AB33))=0</formula>
    </cfRule>
  </conditionalFormatting>
  <conditionalFormatting sqref="X41">
    <cfRule type="containsText" dxfId="19" priority="8" operator="containsText" text="х!">
      <formula>NOT(ISERROR(SEARCH("х!",X41)))</formula>
    </cfRule>
  </conditionalFormatting>
  <conditionalFormatting sqref="X41">
    <cfRule type="containsBlanks" dxfId="17" priority="7">
      <formula>LEN(TRIM(X41))=0</formula>
    </cfRule>
  </conditionalFormatting>
  <conditionalFormatting sqref="AB41">
    <cfRule type="containsText" dxfId="15" priority="6" operator="containsText" text="х!">
      <formula>NOT(ISERROR(SEARCH("х!",AB41)))</formula>
    </cfRule>
  </conditionalFormatting>
  <conditionalFormatting sqref="AB41">
    <cfRule type="containsBlanks" dxfId="13" priority="5">
      <formula>LEN(TRIM(AB41))=0</formula>
    </cfRule>
  </conditionalFormatting>
  <conditionalFormatting sqref="X50">
    <cfRule type="containsText" dxfId="7" priority="4" operator="containsText" text="х!">
      <formula>NOT(ISERROR(SEARCH("х!",X50)))</formula>
    </cfRule>
  </conditionalFormatting>
  <conditionalFormatting sqref="X50">
    <cfRule type="containsBlanks" dxfId="5" priority="3">
      <formula>LEN(TRIM(X50))=0</formula>
    </cfRule>
  </conditionalFormatting>
  <conditionalFormatting sqref="AB50">
    <cfRule type="containsText" dxfId="3" priority="2" operator="containsText" text="х!">
      <formula>NOT(ISERROR(SEARCH("х!",AB50)))</formula>
    </cfRule>
  </conditionalFormatting>
  <conditionalFormatting sqref="AB50">
    <cfRule type="containsBlanks" dxfId="1" priority="1">
      <formula>LEN(TRIM(AB50))=0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J_ДВОСТ-162</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8" sqref="B28"/>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J_ДВОСТ-162</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"Компл.трансф.подстанция 2КТП-250/10/0,4". Бикин. КТПН-131</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"Компл.трансф.подстанция 2КТП-250/10/0,4". Бикин. КТПН-131</v>
      </c>
    </row>
    <row r="19" spans="1:3" ht="16.5" thickBot="1">
      <c r="A19" s="283" t="s">
        <v>445</v>
      </c>
      <c r="B19" s="284" t="s">
        <v>581</v>
      </c>
    </row>
    <row r="20" spans="1:3" ht="16.5" thickBot="1">
      <c r="A20" s="283" t="s">
        <v>446</v>
      </c>
      <c r="B20" s="284" t="s">
        <v>244</v>
      </c>
    </row>
    <row r="21" spans="1:3" ht="16.5" thickBot="1">
      <c r="A21" s="283" t="s">
        <v>447</v>
      </c>
      <c r="B21" s="284" t="s">
        <v>579</v>
      </c>
    </row>
    <row r="22" spans="1:3" ht="16.5" thickBot="1">
      <c r="A22" s="286" t="s">
        <v>448</v>
      </c>
      <c r="B22" s="382" t="s">
        <v>580</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557</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558</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J_ДВОСТ-162</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3" zoomScale="85" zoomScaleNormal="60" zoomScaleSheetLayoutView="85" workbookViewId="0">
      <selection activeCell="T20" sqref="T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J_ДВОСТ-162</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570</v>
      </c>
      <c r="C20" s="371" t="str">
        <f>B20</f>
        <v>КТПН-131</v>
      </c>
      <c r="D20" s="371" t="s">
        <v>61</v>
      </c>
      <c r="E20" s="371" t="s">
        <v>574</v>
      </c>
      <c r="F20" s="371" t="s">
        <v>575</v>
      </c>
      <c r="G20" s="371" t="str">
        <f>B20</f>
        <v>КТПН-131</v>
      </c>
      <c r="H20" s="371" t="str">
        <f>G20</f>
        <v>КТПН-131</v>
      </c>
      <c r="I20" s="371">
        <v>1970</v>
      </c>
      <c r="J20" s="371">
        <v>2024</v>
      </c>
      <c r="K20" s="371">
        <f>I20</f>
        <v>1970</v>
      </c>
      <c r="L20" s="371">
        <v>10</v>
      </c>
      <c r="M20" s="371">
        <f>L20</f>
        <v>10</v>
      </c>
      <c r="N20" s="371">
        <v>0.16</v>
      </c>
      <c r="O20" s="371">
        <v>0.25</v>
      </c>
      <c r="P20" s="371" t="s">
        <v>136</v>
      </c>
      <c r="Q20" s="371" t="s">
        <v>136</v>
      </c>
      <c r="R20" s="371" t="s">
        <v>136</v>
      </c>
      <c r="S20" s="371" t="s">
        <v>571</v>
      </c>
      <c r="T20" s="371" t="s">
        <v>572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J_ДВОСТ-162</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J_ДВОСТ-162</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"Компл.трансф.подстанция 2КТП-250/10/0,4". Бикин. КТПН-131</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572</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573</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1.18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Установка модульной подстанции с ТМ-250 кВА</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J_ДВОСТ-162</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5" t="s">
        <v>9</v>
      </c>
      <c r="B3" s="425"/>
      <c r="C3" s="425"/>
      <c r="D3" s="425"/>
      <c r="E3" s="425"/>
      <c r="F3" s="425"/>
      <c r="G3" s="425"/>
      <c r="H3" s="425"/>
      <c r="I3" s="425"/>
      <c r="J3" s="425"/>
      <c r="K3" s="425"/>
      <c r="L3" s="425"/>
      <c r="M3" s="425"/>
      <c r="N3" s="425"/>
      <c r="O3" s="425"/>
      <c r="P3" s="11"/>
      <c r="Q3" s="11"/>
      <c r="R3" s="11"/>
      <c r="S3" s="11"/>
      <c r="T3" s="11"/>
      <c r="U3" s="11"/>
      <c r="V3" s="11"/>
      <c r="W3" s="11"/>
      <c r="X3" s="11"/>
      <c r="Y3" s="11"/>
      <c r="Z3" s="11"/>
    </row>
    <row r="4" spans="1:28" s="10" customFormat="1" ht="18.75">
      <c r="A4" s="425"/>
      <c r="B4" s="425"/>
      <c r="C4" s="425"/>
      <c r="D4" s="425"/>
      <c r="E4" s="425"/>
      <c r="F4" s="425"/>
      <c r="G4" s="425"/>
      <c r="H4" s="425"/>
      <c r="I4" s="425"/>
      <c r="J4" s="425"/>
      <c r="K4" s="425"/>
      <c r="L4" s="425"/>
      <c r="M4" s="425"/>
      <c r="N4" s="425"/>
      <c r="O4" s="425"/>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5"/>
      <c r="B7" s="425"/>
      <c r="C7" s="425"/>
      <c r="D7" s="425"/>
      <c r="E7" s="425"/>
      <c r="F7" s="425"/>
      <c r="G7" s="425"/>
      <c r="H7" s="425"/>
      <c r="I7" s="425"/>
      <c r="J7" s="425"/>
      <c r="K7" s="425"/>
      <c r="L7" s="425"/>
      <c r="M7" s="425"/>
      <c r="N7" s="425"/>
      <c r="O7" s="425"/>
      <c r="P7" s="11"/>
      <c r="Q7" s="11"/>
      <c r="R7" s="11"/>
      <c r="S7" s="11"/>
      <c r="T7" s="11"/>
      <c r="U7" s="11"/>
      <c r="V7" s="11"/>
      <c r="W7" s="11"/>
      <c r="X7" s="11"/>
      <c r="Y7" s="11"/>
      <c r="Z7" s="11"/>
    </row>
    <row r="8" spans="1:28" s="10" customFormat="1" ht="18.75">
      <c r="A8" s="423" t="str">
        <f>' 1. паспорт местополож'!A8:C8</f>
        <v>J_ДВОСТ-162</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3" t="str">
        <f>' 1. паспорт местополож'!A11:C11</f>
        <v>Техническое перевооружение объекта  "Компл.трансф.подстанция 2КТП-250/10/0,4". Бикин. КТПН-131</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7" t="s">
        <v>40</v>
      </c>
      <c r="F16" s="428"/>
      <c r="G16" s="428"/>
      <c r="H16" s="428"/>
      <c r="I16" s="429"/>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J_ДВОСТ-162</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"Компл.трансф.подстанция 2КТП-250/10/0,4". Бикин. КТПН-131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2" t="s">
        <v>565</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81" priority="25" stopIfTrue="1" operator="equal">
      <formula>0</formula>
    </cfRule>
  </conditionalFormatting>
  <conditionalFormatting sqref="D10:K10">
    <cfRule type="cellIs" dxfId="80" priority="24" stopIfTrue="1" operator="equal">
      <formula>0</formula>
    </cfRule>
  </conditionalFormatting>
  <conditionalFormatting sqref="R10 R13">
    <cfRule type="cellIs" dxfId="79" priority="22" stopIfTrue="1" operator="equal">
      <formula>0</formula>
    </cfRule>
  </conditionalFormatting>
  <conditionalFormatting sqref="N18:N19">
    <cfRule type="cellIs" dxfId="78" priority="23" stopIfTrue="1" operator="equal">
      <formula>0</formula>
    </cfRule>
  </conditionalFormatting>
  <conditionalFormatting sqref="B40:AD40">
    <cfRule type="cellIs" dxfId="77" priority="21" stopIfTrue="1" operator="equal">
      <formula>0</formula>
    </cfRule>
  </conditionalFormatting>
  <conditionalFormatting sqref="A3 AE3">
    <cfRule type="cellIs" dxfId="76" priority="20" stopIfTrue="1" operator="equal">
      <formula>0</formula>
    </cfRule>
  </conditionalFormatting>
  <conditionalFormatting sqref="A5 AE5">
    <cfRule type="cellIs" dxfId="75" priority="19" stopIfTrue="1" operator="equal">
      <formula>0</formula>
    </cfRule>
  </conditionalFormatting>
  <conditionalFormatting sqref="A6 AE6">
    <cfRule type="cellIs" dxfId="74" priority="18" stopIfTrue="1" operator="equal">
      <formula>0</formula>
    </cfRule>
  </conditionalFormatting>
  <conditionalFormatting sqref="A8 AE8">
    <cfRule type="cellIs" dxfId="73" priority="17" stopIfTrue="1" operator="equal">
      <formula>0</formula>
    </cfRule>
  </conditionalFormatting>
  <conditionalFormatting sqref="A9 AE9">
    <cfRule type="cellIs" dxfId="72" priority="16" stopIfTrue="1" operator="equal">
      <formula>0</formula>
    </cfRule>
  </conditionalFormatting>
  <conditionalFormatting sqref="AE11">
    <cfRule type="cellIs" dxfId="71" priority="15" stopIfTrue="1" operator="equal">
      <formula>0</formula>
    </cfRule>
  </conditionalFormatting>
  <conditionalFormatting sqref="A12 AE12">
    <cfRule type="cellIs" dxfId="70" priority="14" stopIfTrue="1" operator="equal">
      <formula>0</formula>
    </cfRule>
  </conditionalFormatting>
  <conditionalFormatting sqref="A14 AE14">
    <cfRule type="cellIs" dxfId="69" priority="13" stopIfTrue="1" operator="equal">
      <formula>0</formula>
    </cfRule>
  </conditionalFormatting>
  <conditionalFormatting sqref="A11">
    <cfRule type="cellIs" dxfId="68" priority="12" stopIfTrue="1" operator="equal">
      <formula>0</formula>
    </cfRule>
  </conditionalFormatting>
  <conditionalFormatting sqref="AE3">
    <cfRule type="cellIs" dxfId="67" priority="11" stopIfTrue="1" operator="equal">
      <formula>0</formula>
    </cfRule>
  </conditionalFormatting>
  <conditionalFormatting sqref="AE5">
    <cfRule type="cellIs" dxfId="66" priority="10" stopIfTrue="1" operator="equal">
      <formula>0</formula>
    </cfRule>
  </conditionalFormatting>
  <conditionalFormatting sqref="AE6">
    <cfRule type="cellIs" dxfId="65" priority="9" stopIfTrue="1" operator="equal">
      <formula>0</formula>
    </cfRule>
  </conditionalFormatting>
  <conditionalFormatting sqref="AE8">
    <cfRule type="cellIs" dxfId="64" priority="8" stopIfTrue="1" operator="equal">
      <formula>0</formula>
    </cfRule>
  </conditionalFormatting>
  <conditionalFormatting sqref="AE9">
    <cfRule type="cellIs" dxfId="63" priority="7" stopIfTrue="1" operator="equal">
      <formula>0</formula>
    </cfRule>
  </conditionalFormatting>
  <conditionalFormatting sqref="AE11">
    <cfRule type="cellIs" dxfId="62" priority="6" stopIfTrue="1" operator="equal">
      <formula>0</formula>
    </cfRule>
  </conditionalFormatting>
  <conditionalFormatting sqref="AE12">
    <cfRule type="cellIs" dxfId="61" priority="5" stopIfTrue="1" operator="equal">
      <formula>0</formula>
    </cfRule>
  </conditionalFormatting>
  <conditionalFormatting sqref="AE14">
    <cfRule type="cellIs" dxfId="60" priority="4" stopIfTrue="1" operator="equal">
      <formula>0</formula>
    </cfRule>
  </conditionalFormatting>
  <conditionalFormatting sqref="B37:B38 B33:B34">
    <cfRule type="cellIs" dxfId="59" priority="3" stopIfTrue="1" operator="equal">
      <formula>0</formula>
    </cfRule>
  </conditionalFormatting>
  <conditionalFormatting sqref="B40:V40">
    <cfRule type="cellIs" dxfId="58" priority="2" stopIfTrue="1" operator="equal">
      <formula>0</formula>
    </cfRule>
  </conditionalFormatting>
  <conditionalFormatting sqref="B60:V60">
    <cfRule type="cellIs" dxfId="5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J_ДВОСТ-162</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"Компл.трансф.подстанция 2КТП-250/10/0,4". Бикин. КТПН-131</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2019-04-17T22:42:03Z</dcterms:modified>
</cp:coreProperties>
</file>