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8" i="19"/>
  <c r="K33"/>
  <c r="J33"/>
  <c r="I33"/>
  <c r="H33"/>
  <c r="G33"/>
  <c r="K50"/>
  <c r="K47" s="1"/>
  <c r="K41" s="1"/>
  <c r="I50"/>
  <c r="H50"/>
  <c r="G50"/>
  <c r="K57"/>
  <c r="J57"/>
  <c r="J50" s="1"/>
  <c r="I57"/>
  <c r="H57"/>
  <c r="G57"/>
  <c r="F55"/>
  <c r="F39"/>
  <c r="F31"/>
  <c r="G47"/>
  <c r="G41" s="1"/>
  <c r="L20"/>
  <c r="AB25"/>
  <c r="F25"/>
  <c r="E25"/>
  <c r="C20"/>
  <c r="E20" s="1"/>
  <c r="F60"/>
  <c r="F59"/>
  <c r="F56"/>
  <c r="F54"/>
  <c r="F53"/>
  <c r="F52"/>
  <c r="F51"/>
  <c r="F49"/>
  <c r="T48"/>
  <c r="P48"/>
  <c r="P47" s="1"/>
  <c r="AA47"/>
  <c r="Z47"/>
  <c r="Y47"/>
  <c r="W47"/>
  <c r="V47"/>
  <c r="U47"/>
  <c r="T47"/>
  <c r="S47"/>
  <c r="R47"/>
  <c r="Q47"/>
  <c r="O47"/>
  <c r="N47"/>
  <c r="M47"/>
  <c r="P46"/>
  <c r="F45"/>
  <c r="F44"/>
  <c r="F43"/>
  <c r="F42"/>
  <c r="F40"/>
  <c r="F38"/>
  <c r="F37"/>
  <c r="F36"/>
  <c r="F35"/>
  <c r="F34"/>
  <c r="F32"/>
  <c r="F30"/>
  <c r="F29"/>
  <c r="AB28"/>
  <c r="L28"/>
  <c r="L48" s="1"/>
  <c r="F28"/>
  <c r="E28"/>
  <c r="AB27"/>
  <c r="H27"/>
  <c r="H48" s="1"/>
  <c r="H41" s="1"/>
  <c r="F27"/>
  <c r="F26" s="1"/>
  <c r="E27"/>
  <c r="AB26"/>
  <c r="AA26"/>
  <c r="Z26"/>
  <c r="Y26"/>
  <c r="X26"/>
  <c r="X46" s="1"/>
  <c r="W26"/>
  <c r="V26"/>
  <c r="U26"/>
  <c r="T26"/>
  <c r="T23" s="1"/>
  <c r="T20" s="1"/>
  <c r="S26"/>
  <c r="R26"/>
  <c r="Q26"/>
  <c r="P26"/>
  <c r="O26"/>
  <c r="N26"/>
  <c r="M26"/>
  <c r="L26"/>
  <c r="K26"/>
  <c r="J26"/>
  <c r="I26"/>
  <c r="G26"/>
  <c r="E26"/>
  <c r="C26"/>
  <c r="C48" s="1"/>
  <c r="F24"/>
  <c r="AB23"/>
  <c r="X23"/>
  <c r="X20" s="1"/>
  <c r="P23"/>
  <c r="P20" s="1"/>
  <c r="E23"/>
  <c r="AA20"/>
  <c r="Z20"/>
  <c r="Y20"/>
  <c r="W20"/>
  <c r="V20"/>
  <c r="U20"/>
  <c r="S20"/>
  <c r="R20"/>
  <c r="Q20"/>
  <c r="O20"/>
  <c r="N20"/>
  <c r="M20"/>
  <c r="K20"/>
  <c r="J20"/>
  <c r="I20"/>
  <c r="H20"/>
  <c r="G20"/>
  <c r="C39" i="7"/>
  <c r="J47" i="19" l="1"/>
  <c r="J41" s="1"/>
  <c r="I47"/>
  <c r="I41" s="1"/>
  <c r="AB20"/>
  <c r="H26"/>
  <c r="E48"/>
  <c r="F48"/>
  <c r="AB48"/>
  <c r="X48"/>
  <c r="X47" s="1"/>
  <c r="F46"/>
  <c r="F23"/>
  <c r="F20" s="1"/>
  <c r="V78" i="18"/>
  <c r="U78"/>
  <c r="T78"/>
  <c r="S78"/>
  <c r="R78"/>
  <c r="Q78"/>
  <c r="P78"/>
  <c r="O78"/>
  <c r="N78"/>
  <c r="M78"/>
  <c r="L78"/>
  <c r="K78"/>
  <c r="J78"/>
  <c r="I78"/>
  <c r="H78"/>
  <c r="G78"/>
  <c r="F78"/>
  <c r="E78"/>
  <c r="D78"/>
  <c r="V75"/>
  <c r="U75"/>
  <c r="T75"/>
  <c r="S75"/>
  <c r="R75"/>
  <c r="Q75"/>
  <c r="P75"/>
  <c r="O75"/>
  <c r="N75"/>
  <c r="M75"/>
  <c r="T70"/>
  <c r="P70"/>
  <c r="C69"/>
  <c r="B69"/>
  <c r="V62"/>
  <c r="V70" s="1"/>
  <c r="U62"/>
  <c r="U70" s="1"/>
  <c r="T62"/>
  <c r="S62"/>
  <c r="S70" s="1"/>
  <c r="R62"/>
  <c r="R70" s="1"/>
  <c r="Q62"/>
  <c r="Q70" s="1"/>
  <c r="P62"/>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8"/>
  <c r="B65"/>
  <c r="B71"/>
  <c r="B76" s="1"/>
  <c r="D64"/>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8"/>
  <c r="F77"/>
  <c r="I59"/>
  <c r="I61" s="1"/>
  <c r="J51"/>
  <c r="J72" s="1"/>
  <c r="H64"/>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AF35"/>
  <c r="AG35" s="1"/>
  <c r="V52" s="1"/>
  <c r="V58" s="1"/>
  <c r="AG34"/>
  <c r="U52" s="1"/>
  <c r="U58" s="1"/>
  <c r="S65" l="1"/>
  <c r="S76"/>
  <c r="S77" s="1"/>
  <c r="S82" s="1"/>
  <c r="S79"/>
  <c r="Q81"/>
  <c r="Q80"/>
  <c r="Q83" s="1"/>
  <c r="R79"/>
  <c r="R81" s="1"/>
  <c r="R77"/>
  <c r="R82" s="1"/>
  <c r="T63"/>
  <c r="T68"/>
  <c r="T64"/>
  <c r="U59"/>
  <c r="U61" s="1"/>
  <c r="V51"/>
  <c r="S80" l="1"/>
  <c r="S83" s="1"/>
  <c r="S8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C77"/>
  <c r="X77"/>
  <c r="AA77"/>
  <c r="AA82" s="1"/>
  <c r="AA81"/>
  <c r="X81"/>
  <c r="W77"/>
  <c r="W82" s="1"/>
  <c r="AB81"/>
  <c r="G22" s="1"/>
  <c r="AB77"/>
  <c r="Y81"/>
  <c r="Z77"/>
  <c r="W81"/>
  <c r="Z81"/>
  <c r="AC81"/>
  <c r="AD81"/>
  <c r="C100" s="1"/>
  <c r="Y77"/>
  <c r="Y82" s="1"/>
  <c r="X68"/>
  <c r="X76" s="1"/>
  <c r="X79" s="1"/>
  <c r="Y73"/>
  <c r="Y59"/>
  <c r="Y61" s="1"/>
  <c r="Z51"/>
  <c r="Z72" s="1"/>
  <c r="AA53"/>
  <c r="AA52" s="1"/>
  <c r="AA42"/>
  <c r="Z44"/>
  <c r="Z50" s="1"/>
  <c r="Z67" s="1"/>
  <c r="Z78" s="1"/>
  <c r="AA39"/>
  <c r="W45"/>
  <c r="AB82" l="1"/>
  <c r="AD82"/>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<sst xmlns="http://schemas.openxmlformats.org/spreadsheetml/2006/main" count="3601" uniqueCount="585">
  <si>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</si>
  <si>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</si>
  <si>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</si>
  <si>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</si>
  <si>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</si>
  <si>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</si>
  <si>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</si>
  <si>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</si>
  <si>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</si>
  <si>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</si>
  <si>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</si>
  <si>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</si>
  <si>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</si>
  <si>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</si>
  <si>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</si>
  <si>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</si>
  <si>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</si>
  <si>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</si>
  <si>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</si>
  <si>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</si>
  <si>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</si>
  <si>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</si>
  <si>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</si>
  <si>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</si>
  <si>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</si>
  <si>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</si>
  <si>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</si>
  <si>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</si>
  <si>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</si>
  <si>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</si>
  <si>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</si>
  <si>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</si>
  <si>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</si>
  <si>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</si>
  <si>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</si>
  <si>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</si>
  <si>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</si>
  <si>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</si>
  <si>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</si>
  <si>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</si>
  <si>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</si>
  <si>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</si>
  <si>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</si>
  <si>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</si>
  <si>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</si>
  <si>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</si>
  <si>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</si>
  <si>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</si>
  <si>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</si>
  <si>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</si>
  <si>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</si>
  <si>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</si>
  <si>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</si>
  <si>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</si>
  <si>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</si>
  <si>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</si>
  <si>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</si>
  <si>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</si>
  <si>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</si>
  <si>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</si>
  <si>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</si>
  <si>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</si>
  <si>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</si>
  <si>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</si>
  <si>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</si>
  <si>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</si>
  <si>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</si>
  <si>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</si>
  <si>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</si>
  <si>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</si>
  <si>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</si>
  <si>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</si>
  <si>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</si>
  <si>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</si>
  <si>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</si>
  <si>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</si>
  <si>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</si>
  <si>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</si>
  <si>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</si>
  <si>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</si>
  <si>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</si>
  <si>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</si>
  <si>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</si>
  <si>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</si>
  <si>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</si>
  <si>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</si>
  <si>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</si>
  <si>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</si>
  <si>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</si>
  <si>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</si>
  <si>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</si>
  <si>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</si>
  <si>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</si>
  <si>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</si>
  <si>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</si>
  <si>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</si>
  <si>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</si>
  <si>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</si>
  <si>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</si>
  <si>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</si>
  <si>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</si>
  <si>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</si>
  <si>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</si>
  <si>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</si>
  <si>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</si>
  <si>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</si>
  <si>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</si>
  <si>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</si>
  <si>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</si>
  <si>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</si>
  <si>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</si>
  <si>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</si>
  <si>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</si>
  <si>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</si>
  <si>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</si>
  <si>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</si>
  <si>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</si>
  <si>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</si>
  <si>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</si>
  <si>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</si>
  <si>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</si>
  <si>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</si>
  <si>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</si>
  <si>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</si>
  <si>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</si>
  <si>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</si>
  <si>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</si>
  <si>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</si>
  <si>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</si>
  <si>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</si>
  <si>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</si>
  <si>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</si>
  <si>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</si>
  <si>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</si>
  <si>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</si>
  <si>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</si>
  <si>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</si>
  <si>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</si>
  <si>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</si>
  <si>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</si>
  <si>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</si>
  <si>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</si>
  <si>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</si>
  <si>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</si>
  <si>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</si>
  <si>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</si>
  <si>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</si>
  <si>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</si>
  <si>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</si>
  <si>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</si>
  <si>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</si>
  <si>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</si>
  <si>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</si>
  <si>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</si>
  <si>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</si>
  <si>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</si>
  <si>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</si>
  <si>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</si>
  <si>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</si>
  <si>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</si>
  <si>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</si>
  <si>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</si>
  <si>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</si>
  <si>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</si>
  <si>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</si>
  <si>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</si>
  <si>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</si>
  <si>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</si>
  <si>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</si>
  <si>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</si>
  <si>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</si>
  <si>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</si>
  <si>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</si>
  <si>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</si>
  <si>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</si>
  <si>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</si>
  <si>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</si>
  <si>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</si>
  <si>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</si>
  <si>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</si>
  <si>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</si>
  <si>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</si>
  <si>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</si>
  <si>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</si>
  <si>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</si>
  <si>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</si>
  <si>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</si>
  <si>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</si>
  <si>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</si>
  <si>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</si>
  <si>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</si>
  <si>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</si>
  <si>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</si>
  <si>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</si>
  <si>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</si>
  <si>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</si>
  <si>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</si>
  <si>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</si>
  <si>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</si>
  <si>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</si>
  <si>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</si>
  <si>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</si>
  <si>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</si>
  <si>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</si>
  <si>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</si>
  <si>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</si>
  <si>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</si>
  <si>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</si>
  <si>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</si>
  <si>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</si>
  <si>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</si>
  <si>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</si>
  <si>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</si>
  <si>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</si>
  <si>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</si>
  <si>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</si>
  <si>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</si>
  <si>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</si>
  <si>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</si>
  <si>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</si>
  <si>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</si>
  <si>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</si>
  <si>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</si>
  <si>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</si>
  <si>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</si>
  <si>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</si>
  <si>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</si>
  <si>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</si>
  <si>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</si>
  <si>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</si>
  <si>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</si>
  <si>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</si>
  <si>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</si>
  <si>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</si>
  <si>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</si>
  <si>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</si>
  <si>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</si>
  <si>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</si>
  <si>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</si>
  <si>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</si>
  <si>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</si>
  <si>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</si>
  <si>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</si>
  <si>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</si>
  <si>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</si>
  <si>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</si>
  <si>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</si>
  <si>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</si>
  <si>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</si>
  <si>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</si>
  <si>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</si>
  <si>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</si>
  <si>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</si>
  <si>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</si>
  <si>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</si>
  <si>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</si>
  <si>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</si>
  <si>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</si>
  <si>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</si>
  <si>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</si>
  <si>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</si>
  <si>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</si>
  <si>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</si>
  <si>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</si>
  <si>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</si>
  <si>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</si>
  <si>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</si>
  <si>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</si>
  <si>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</si>
  <si>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</si>
  <si>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</si>
  <si>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</si>
  <si>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</si>
  <si>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</si>
  <si>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</si>
  <si>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</si>
  <si>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</si>
  <si>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</si>
  <si>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</si>
  <si>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</si>
  <si>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</si>
  <si>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</si>
  <si>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</si>
  <si>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</si>
  <si>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</si>
  <si>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</si>
  <si>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</si>
  <si>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</si>
  <si>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</si>
  <si>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</si>
  <si>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</si>
  <si>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</si>
  <si>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</si>
  <si>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</si>
  <si>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</si>
  <si>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</si>
  <si>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</si>
  <si>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</si>
  <si>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</si>
  <si>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</si>
  <si>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</si>
  <si>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</si>
  <si>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</si>
  <si>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</si>
  <si>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</si>
  <si>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</si>
  <si>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</si>
  <si>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</si>
  <si>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</si>
  <si>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</si>
  <si>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</si>
  <si>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</si>
  <si>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</si>
  <si>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</si>
  <si>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</si>
  <si>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</si>
  <si>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</si>
  <si>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</si>
  <si>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</si>
  <si>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</si>
  <si>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</si>
  <si>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</si>
  <si>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</si>
  <si>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</si>
  <si>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</si>
  <si>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</si>
  <si>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</si>
  <si>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</si>
  <si>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</si>
  <si>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</si>
  <si>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</si>
  <si>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</si>
  <si>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</si>
  <si>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</si>
  <si>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</si>
  <si>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</si>
  <si>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</si>
  <si>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</si>
  <si>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</si>
  <si>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</si>
  <si>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</si>
  <si>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</si>
  <si>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</si>
  <si>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</si>
  <si>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</si>
  <si>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</si>
  <si>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</si>
  <si>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</si>
  <si>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</si>
  <si>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</si>
  <si>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</si>
  <si>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</si>
  <si>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</si>
  <si>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</si>
  <si>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</si>
  <si>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</si>
  <si>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</si>
  <si>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</si>
  <si>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</si>
  <si>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</si>
  <si>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</si>
  <si>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</si>
  <si>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</si>
  <si>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</si>
  <si>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</si>
  <si>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</si>
  <si>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</si>
  <si>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</si>
  <si>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</si>
  <si>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</si>
  <si>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</si>
  <si>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</si>
  <si>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</si>
  <si>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</si>
  <si>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</si>
  <si>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</si>
  <si>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</si>
  <si>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</si>
  <si>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</si>
  <si>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</si>
  <si>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</si>
  <si>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</si>
  <si>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</si>
  <si>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</si>
  <si>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</si>
  <si>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</si>
  <si>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</si>
  <si>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</si>
  <si>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</si>
  <si>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</si>
  <si>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</si>
  <si>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</si>
  <si>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</si>
  <si>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</si>
  <si>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</si>
  <si>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</si>
  <si>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</si>
  <si>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</si>
  <si>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</si>
  <si>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</si>
  <si>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</si>
  <si>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</si>
  <si>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</si>
  <si>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</si>
  <si>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</si>
  <si>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</si>
  <si>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</si>
  <si>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</si>
  <si>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</si>
  <si>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</si>
  <si>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</si>
  <si>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</si>
  <si>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</si>
  <si>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</si>
  <si>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</si>
  <si>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</si>
  <si>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</si>
  <si>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</si>
  <si>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</si>
  <si>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</si>
  <si>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</si>
  <si>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</si>
  <si>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</si>
  <si>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</si>
  <si>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</si>
  <si>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</si>
  <si>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</si>
  <si>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</si>
  <si>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</si>
  <si>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</si>
  <si>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</si>
  <si>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</si>
  <si>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</si>
  <si>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</si>
  <si>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</si>
  <si>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</si>
  <si>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</si>
  <si>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</si>
  <si>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</si>
  <si>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</si>
  <si>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</si>
  <si>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</si>
  <si>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</si>
  <si>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</si>
  <si>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</si>
  <si>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</si>
  <si>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</si>
  <si>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</si>
  <si>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</si>
  <si>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</si>
  <si>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</si>
  <si>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</si>
  <si>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</si>
  <si>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</si>
  <si>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</si>
  <si>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</si>
  <si>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</si>
  <si>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</si>
  <si>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</si>
  <si>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</si>
  <si>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</si>
  <si>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</si>
  <si>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</si>
  <si>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</si>
  <si>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</si>
  <si>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</si>
  <si>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</si>
  <si>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</si>
  <si>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</si>
  <si>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</si>
  <si>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</si>
  <si>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</si>
  <si>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</si>
  <si>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</si>
  <si>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</si>
  <si>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</si>
  <si>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</si>
  <si>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</si>
  <si>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</si>
  <si>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</si>
  <si>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</si>
  <si>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</si>
  <si>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</si>
  <si>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</si>
  <si>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</si>
  <si>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</si>
  <si>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</si>
  <si>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</si>
  <si>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</si>
  <si>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</si>
  <si>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</si>
  <si>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</si>
  <si>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</si>
  <si>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</si>
  <si>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</si>
  <si>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</si>
  <si>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</si>
  <si>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</si>
  <si>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</si>
  <si>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</si>
  <si>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</si>
  <si>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</si>
  <si>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</si>
  <si>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</si>
  <si>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</si>
  <si>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</si>
  <si>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</si>
  <si>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</si>
  <si>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</si>
  <si>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</si>
  <si>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</si>
  <si>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</si>
  <si>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</si>
  <si>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</si>
  <si>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</si>
  <si>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</si>
  <si>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</si>
  <si>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</si>
  <si>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</si>
  <si>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</si>
  <si>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</si>
  <si>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</si>
  <si>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</si>
  <si>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</si>
  <si>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</si>
  <si>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</si>
  <si>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</si>
  <si>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</si>
  <si>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</si>
  <si>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</si>
  <si>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</si>
  <si>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</si>
  <si>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</si>
  <si>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</si>
  <si>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</si>
  <si>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</si>
  <si>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</si>
  <si>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</si>
  <si>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</si>
  <si>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</si>
  <si>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</si>
  <si>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</si>
  <si>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</si>
  <si>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</si>
  <si>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</si>
  <si>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</si>
  <si>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</si>
  <si>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</si>
  <si>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</si>
  <si>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</si>
  <si>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</si>
  <si>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</si>
  <si>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</si>
  <si>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</si>
  <si>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</si>
  <si>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</si>
  <si>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</si>
  <si>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</si>
  <si>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</si>
  <si>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</si>
  <si>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</si>
  <si>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</si>
  <si>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</si>
  <si>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</si>
  <si>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</si>
  <si>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</si>
  <si>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</si>
  <si>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</si>
  <si>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Трансформаторы силовые масляные</t>
  </si>
  <si>
    <t>г. Хабаровск</t>
  </si>
  <si>
    <t>Акт осмотра б/н от 02.10.2018г. Хабаровская дистанция электроснабжения</t>
  </si>
  <si>
    <t>J_ДВОСТ-177</t>
  </si>
  <si>
    <t>Техническое перевооружение объекта  "Трансформаторная подстанция-14", оборудование ТП-14, ст.Хабаровск-2, ул. Зеленая</t>
  </si>
  <si>
    <t>1,26 МВ×А</t>
  </si>
  <si>
    <t>ТП-14</t>
  </si>
  <si>
    <t>Трансформаторная подстанция с силовыми трансформаторами 2*ТМ-630/6, РУ-6 кВ, РУ-0,4 кВ</t>
  </si>
  <si>
    <t>ТП-6/0,4 кВ, в/в ячейки, 2*ТМ-630 кВА</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</si>
  <si>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</si>
  <si>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</si>
  <si>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</si>
  <si>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</si>
  <si>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 xml:space="preserve">План 2019 года </t>
  </si>
  <si>
    <t>КТП-14</t>
  </si>
  <si>
    <t>Замена на модульную КТП</t>
  </si>
  <si>
    <t>Замена капитального здания ТП с оборудованием 1961 г на модульную КТП</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</si>
</sst>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810112"/>
        <c:axId val="36812288"/>
      </c:lineChart>
      <c:catAx>
        <c:axId val="3681011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812288"/>
        <c:crosses val="autoZero"/>
        <c:auto val="1"/>
        <c:lblAlgn val="ctr"/>
        <c:lblOffset val="100"/>
      </c:catAx>
      <c:valAx>
        <c:axId val="3681228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81011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9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7021952"/>
        <c:axId val="38694912"/>
      </c:lineChart>
      <c:catAx>
        <c:axId val="3702195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694912"/>
        <c:crosses val="autoZero"/>
        <c:auto val="1"/>
        <c:lblAlgn val="ctr"/>
        <c:lblOffset val="100"/>
      </c:catAx>
      <c:valAx>
        <c:axId val="38694912"/>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7021952"/>
        <c:crosses val="autoZero"/>
        <c:crossBetween val="between"/>
      </c:valAx>
    </c:plotArea>
    <c:legend>
      <c:legendPos val="r"/>
      <c:layout>
        <c:manualLayout>
          <c:xMode val="edge"/>
          <c:yMode val="edge"/>
          <c:x val="0.33146067415730918"/>
          <c:y val="0.90145157387241459"/>
          <c:w val="0.35617977528090411"/>
          <c:h val="7.2464027102995918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580</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571</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572</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579</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569</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573</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1,26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16.91</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14.09</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32" activePane="bottomRight" state="frozen"/>
      <selection activeCell="A14" sqref="A14"/>
      <selection pane="topRight" activeCell="I14" sqref="I14"/>
      <selection pane="bottomLeft" activeCell="A20" sqref="A20"/>
      <selection pane="bottomRight" activeCell="P55" sqref="P5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J_ДВОСТ-177</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"Трансформаторная подстанция-14", оборудование ТП-14, ст.Хабаровск-2, ул. Зеленая</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581</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577</v>
      </c>
      <c r="F18" s="380" t="s">
        <v>578</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16.907999999999998</v>
      </c>
      <c r="D20" s="358" t="s">
        <v>244</v>
      </c>
      <c r="E20" s="358">
        <f>C20</f>
        <v>16.907999999999998</v>
      </c>
      <c r="F20" s="358">
        <f t="shared" ref="F20" si="0">F23</f>
        <v>16.907999999999998</v>
      </c>
      <c r="G20" s="358">
        <f t="shared" ref="G20:AA20" si="1">SUM(G21:G25)</f>
        <v>0</v>
      </c>
      <c r="H20" s="358">
        <f t="shared" si="1"/>
        <v>1.56</v>
      </c>
      <c r="I20" s="358">
        <f t="shared" si="1"/>
        <v>0</v>
      </c>
      <c r="J20" s="358">
        <f t="shared" si="1"/>
        <v>0</v>
      </c>
      <c r="K20" s="358">
        <f t="shared" si="1"/>
        <v>0</v>
      </c>
      <c r="L20" s="358">
        <f>SUM(L21:L25)</f>
        <v>15.347999999999999</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C20</f>
        <v>16.907999999999998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1.56</v>
      </c>
      <c r="D23" s="358" t="s">
        <v>244</v>
      </c>
      <c r="E23" s="358">
        <f>C23</f>
        <v>1.56</v>
      </c>
      <c r="F23" s="358">
        <f>C20</f>
        <v>16.907999999999998</v>
      </c>
      <c r="G23" s="358">
        <v>0</v>
      </c>
      <c r="H23" s="359">
        <v>1.56</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C23</f>
        <v>1.56</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15.347999999999999</v>
      </c>
      <c r="D25" s="358" t="s">
        <v>244</v>
      </c>
      <c r="E25" s="358">
        <f>C25</f>
        <v>15.347999999999999</v>
      </c>
      <c r="F25" s="358">
        <f>C25</f>
        <v>15.347999999999999</v>
      </c>
      <c r="G25" s="358">
        <v>0</v>
      </c>
      <c r="H25" s="359">
        <v>0</v>
      </c>
      <c r="I25" s="358" t="s">
        <v>244</v>
      </c>
      <c r="J25" s="358" t="s">
        <v>244</v>
      </c>
      <c r="K25" s="358" t="s">
        <v>244</v>
      </c>
      <c r="L25" s="359">
        <v>15.347999999999999</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C25</f>
        <v>15.347999999999999</v>
      </c>
      <c r="AC25" s="358" t="s">
        <v>244</v>
      </c>
    </row>
    <row r="26" spans="1:29" ht="33">
      <c r="A26" s="242" t="s">
        <v>20</v>
      </c>
      <c r="B26" s="243" t="s">
        <v>340</v>
      </c>
      <c r="C26" s="358">
        <f>C27+C28</f>
        <v>14.09</v>
      </c>
      <c r="D26" s="358" t="s">
        <v>244</v>
      </c>
      <c r="E26" s="358">
        <f t="shared" ref="E26:F26" si="3">E27+E28</f>
        <v>14.09</v>
      </c>
      <c r="F26" s="358">
        <f t="shared" si="3"/>
        <v>14.09</v>
      </c>
      <c r="G26" s="358">
        <f t="shared" ref="G26:AA26" si="4">SUM(G27:G30)</f>
        <v>0</v>
      </c>
      <c r="H26" s="358">
        <f t="shared" si="4"/>
        <v>1.3</v>
      </c>
      <c r="I26" s="358">
        <f t="shared" si="4"/>
        <v>0</v>
      </c>
      <c r="J26" s="358">
        <f t="shared" si="4"/>
        <v>0</v>
      </c>
      <c r="K26" s="358">
        <f t="shared" si="4"/>
        <v>0</v>
      </c>
      <c r="L26" s="358">
        <f t="shared" si="4"/>
        <v>12.79</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14.09</v>
      </c>
      <c r="AC26" s="358" t="s">
        <v>244</v>
      </c>
    </row>
    <row r="27" spans="1:29" ht="16.5">
      <c r="A27" s="242" t="s">
        <v>341</v>
      </c>
      <c r="B27" s="245" t="s">
        <v>342</v>
      </c>
      <c r="C27" s="358">
        <v>1.3</v>
      </c>
      <c r="D27" s="358" t="s">
        <v>244</v>
      </c>
      <c r="E27" s="358">
        <f>C27</f>
        <v>1.3</v>
      </c>
      <c r="F27" s="358">
        <f>C27</f>
        <v>1.3</v>
      </c>
      <c r="G27" s="358">
        <v>0</v>
      </c>
      <c r="H27" s="359">
        <f>C27</f>
        <v>1.3</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C27</f>
        <v>1.3</v>
      </c>
      <c r="AC27" s="358" t="s">
        <v>244</v>
      </c>
    </row>
    <row r="28" spans="1:29" ht="16.5">
      <c r="A28" s="242" t="s">
        <v>343</v>
      </c>
      <c r="B28" s="245" t="s">
        <v>344</v>
      </c>
      <c r="C28" s="358">
        <v>12.79</v>
      </c>
      <c r="D28" s="358" t="s">
        <v>244</v>
      </c>
      <c r="E28" s="358">
        <f>C28</f>
        <v>12.79</v>
      </c>
      <c r="F28" s="358">
        <f>C28</f>
        <v>12.79</v>
      </c>
      <c r="G28" s="358">
        <v>0</v>
      </c>
      <c r="H28" s="359">
        <v>0</v>
      </c>
      <c r="I28" s="358" t="s">
        <v>244</v>
      </c>
      <c r="J28" s="358" t="s">
        <v>244</v>
      </c>
      <c r="K28" s="358" t="s">
        <v>244</v>
      </c>
      <c r="L28" s="359">
        <f>C28</f>
        <v>12.79</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f>C28</f>
        <v>12.79</v>
      </c>
      <c r="AC28" s="358" t="s">
        <v>244</v>
      </c>
    </row>
    <row r="29" spans="1:29" ht="16.5">
      <c r="A29" s="242" t="s">
        <v>345</v>
      </c>
      <c r="B29" s="245" t="s">
        <v>346</v>
      </c>
      <c r="C29" s="358">
        <v>0</v>
      </c>
      <c r="D29" s="358" t="s">
        <v>244</v>
      </c>
      <c r="E29" s="358">
        <v>0</v>
      </c>
      <c r="F29" s="358">
        <f t="shared" si="2"/>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6">SUM(G34:G40)</f>
        <v>0</v>
      </c>
      <c r="H33" s="359">
        <f t="shared" si="6"/>
        <v>0</v>
      </c>
      <c r="I33" s="359">
        <f t="shared" si="6"/>
        <v>0</v>
      </c>
      <c r="J33" s="359">
        <f t="shared" si="6"/>
        <v>0</v>
      </c>
      <c r="K33" s="359">
        <f t="shared" si="6"/>
        <v>0</v>
      </c>
      <c r="L33" s="359">
        <v>1.26</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8">SUM(G42:G48)</f>
        <v>0</v>
      </c>
      <c r="H41" s="359">
        <f t="shared" si="8"/>
        <v>1.3</v>
      </c>
      <c r="I41" s="359">
        <f t="shared" si="8"/>
        <v>0</v>
      </c>
      <c r="J41" s="359">
        <f t="shared" si="8"/>
        <v>0</v>
      </c>
      <c r="K41" s="359">
        <f t="shared" si="8"/>
        <v>0</v>
      </c>
      <c r="L41" s="359">
        <v>1.26</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9">SUM(G48:G53)</f>
        <v>0</v>
      </c>
      <c r="H47" s="358">
        <v>0</v>
      </c>
      <c r="I47" s="358">
        <f t="shared" si="9"/>
        <v>0</v>
      </c>
      <c r="J47" s="358">
        <f t="shared" si="9"/>
        <v>0</v>
      </c>
      <c r="K47" s="358">
        <f t="shared" si="9"/>
        <v>0</v>
      </c>
      <c r="L47" s="358">
        <v>0</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f>C26</f>
        <v>14.09</v>
      </c>
      <c r="D48" s="358" t="s">
        <v>244</v>
      </c>
      <c r="E48" s="358">
        <f>C48</f>
        <v>14.09</v>
      </c>
      <c r="F48" s="358">
        <f>C48</f>
        <v>14.09</v>
      </c>
      <c r="G48" s="358">
        <v>0</v>
      </c>
      <c r="H48" s="359">
        <f>H27</f>
        <v>1.3</v>
      </c>
      <c r="I48" s="358" t="s">
        <v>244</v>
      </c>
      <c r="J48" s="358" t="s">
        <v>244</v>
      </c>
      <c r="K48" s="358" t="s">
        <v>244</v>
      </c>
      <c r="L48" s="359">
        <f>L28</f>
        <v>12.79</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14.09</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10">SUM(G51:G57)</f>
        <v>0</v>
      </c>
      <c r="H50" s="359">
        <f t="shared" si="10"/>
        <v>0</v>
      </c>
      <c r="I50" s="359">
        <f t="shared" si="10"/>
        <v>0</v>
      </c>
      <c r="J50" s="359">
        <f t="shared" si="10"/>
        <v>0</v>
      </c>
      <c r="K50" s="359">
        <f t="shared" si="10"/>
        <v>0</v>
      </c>
      <c r="L50" s="359">
        <v>1.26</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8" si="12">SUM(G58:G64)</f>
        <v>0</v>
      </c>
      <c r="H57" s="359">
        <f t="shared" si="12"/>
        <v>0</v>
      </c>
      <c r="I57" s="359">
        <f t="shared" si="12"/>
        <v>0</v>
      </c>
      <c r="J57" s="359">
        <f t="shared" si="12"/>
        <v>0</v>
      </c>
      <c r="K57" s="359">
        <f t="shared" si="12"/>
        <v>0</v>
      </c>
      <c r="L57" s="359">
        <v>1.26</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ref="F58" si="13">G58+H58+L58+P58+T58+X58</f>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20:E60 AC20:AC60 C31:G31 C39:G39 C55:G55 C50:G50 C41:G41 C33:G33 Y27:AA46 U27:W46 Q27:S46 M27:O46 I27:K46 C57:G58 Y48:AA60 U48:W60 Q48:S60 M48:O60 I48:K60">
    <cfRule type="containsText" dxfId="60" priority="29" operator="containsText" text="х!">
      <formula>NOT(ISERROR(SEARCH("х!",C18)))</formula>
    </cfRule>
  </conditionalFormatting>
  <conditionalFormatting sqref="AC21:AC60">
    <cfRule type="containsText" dxfId="59" priority="28"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20:E60 AC20:AC60 C31:G31 C39:G39 C55:G55 C50:G50 C41:G41 C33:G33 Y27:AA46 U27:W46 Q27:S46 M27:O46 I27:K46 C57:G58 Y48:AA60 U48:W60 Q48:S60 M48:O60 I48:K60">
    <cfRule type="containsBlanks" dxfId="58" priority="27">
      <formula>LEN(TRIM(C20))=0</formula>
    </cfRule>
  </conditionalFormatting>
  <conditionalFormatting sqref="AB20:AB60">
    <cfRule type="containsText" dxfId="57" priority="12" operator="containsText" text="х!">
      <formula>NOT(ISERROR(SEARCH("х!",AB20)))</formula>
    </cfRule>
  </conditionalFormatting>
  <conditionalFormatting sqref="AB20:AB60">
    <cfRule type="containsBlanks" dxfId="56" priority="11">
      <formula>LEN(TRIM(AB20))=0</formula>
    </cfRule>
  </conditionalFormatting>
  <conditionalFormatting sqref="AB58">
    <cfRule type="containsText" dxfId="39" priority="10" operator="containsText" text="х!">
      <formula>NOT(ISERROR(SEARCH("х!",AB58)))</formula>
    </cfRule>
  </conditionalFormatting>
  <conditionalFormatting sqref="AB58">
    <cfRule type="containsBlanks" dxfId="37" priority="9">
      <formula>LEN(TRIM(AB58))=0</formula>
    </cfRule>
  </conditionalFormatting>
  <conditionalFormatting sqref="AB57">
    <cfRule type="containsText" dxfId="31" priority="8" operator="containsText" text="х!">
      <formula>NOT(ISERROR(SEARCH("х!",AB57)))</formula>
    </cfRule>
  </conditionalFormatting>
  <conditionalFormatting sqref="AB57">
    <cfRule type="containsBlanks" dxfId="29" priority="7">
      <formula>LEN(TRIM(AB57))=0</formula>
    </cfRule>
  </conditionalFormatting>
  <conditionalFormatting sqref="AB50">
    <cfRule type="containsText" dxfId="23" priority="6" operator="containsText" text="х!">
      <formula>NOT(ISERROR(SEARCH("х!",AB50)))</formula>
    </cfRule>
  </conditionalFormatting>
  <conditionalFormatting sqref="AB50">
    <cfRule type="containsBlanks" dxfId="21" priority="5">
      <formula>LEN(TRIM(AB50))=0</formula>
    </cfRule>
  </conditionalFormatting>
  <conditionalFormatting sqref="AB41">
    <cfRule type="containsText" dxfId="15" priority="4" operator="containsText" text="х!">
      <formula>NOT(ISERROR(SEARCH("х!",AB41)))</formula>
    </cfRule>
  </conditionalFormatting>
  <conditionalFormatting sqref="AB41">
    <cfRule type="containsBlanks" dxfId="13" priority="3">
      <formula>LEN(TRIM(AB41))=0</formula>
    </cfRule>
  </conditionalFormatting>
  <conditionalFormatting sqref="AB33">
    <cfRule type="containsText" dxfId="7" priority="2" operator="containsText" text="х!">
      <formula>NOT(ISERROR(SEARCH("х!",AB33)))</formula>
    </cfRule>
  </conditionalFormatting>
  <conditionalFormatting sqref="AB33">
    <cfRule type="containsBlanks" dxfId="5"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J_ДВОСТ-177</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"Трансформаторная подстанция-14", оборудование ТП-14, ст.Хабаровск-2, ул. Зеленая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0" zoomScale="70" zoomScaleNormal="90" zoomScaleSheetLayoutView="70" workbookViewId="0">
      <selection activeCell="B29" sqref="B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J_ДВОСТ-177</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"Трансформаторная подстанция-14", оборудование ТП-14, ст.Хабаровск-2, ул. Зеленая</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"Трансформаторная подстанция-14", оборудование ТП-14, ст.Хабаровск-2, ул. Зеленая</v>
      </c>
    </row>
    <row r="19" spans="1:3" ht="16.5" thickBot="1">
      <c r="A19" s="283" t="s">
        <v>445</v>
      </c>
      <c r="B19" s="284" t="s">
        <v>567</v>
      </c>
    </row>
    <row r="20" spans="1:3" ht="16.5" thickBot="1">
      <c r="A20" s="283" t="s">
        <v>446</v>
      </c>
      <c r="B20" s="284" t="s">
        <v>244</v>
      </c>
    </row>
    <row r="21" spans="1:3" ht="16.5" thickBot="1">
      <c r="A21" s="283" t="s">
        <v>447</v>
      </c>
      <c r="B21" s="284" t="s">
        <v>573</v>
      </c>
    </row>
    <row r="22" spans="1:3" ht="16.5" thickBot="1">
      <c r="A22" s="286" t="s">
        <v>448</v>
      </c>
      <c r="B22" s="284">
        <v>2021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J_ДВОСТ-177</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"Трансформаторная подстанция-14", оборудование ТП-14, ст.Хабаровск-2, ул. Зеленая</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Q27" sqref="Q27"/>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J_ДВОСТ-177</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"Трансформаторная подстанция-14", оборудование ТП-14, ст.Хабаровск-2, ул. Зеленая</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574</v>
      </c>
      <c r="C20" s="371" t="s">
        <v>582</v>
      </c>
      <c r="D20" s="371" t="s">
        <v>568</v>
      </c>
      <c r="E20" s="371" t="s">
        <v>576</v>
      </c>
      <c r="F20" s="371" t="s">
        <v>576</v>
      </c>
      <c r="G20" s="371" t="str">
        <f>B20</f>
        <v>ТП-14</v>
      </c>
      <c r="H20" s="371" t="s">
        <v>582</v>
      </c>
      <c r="I20" s="371">
        <v>1961</v>
      </c>
      <c r="J20" s="371" t="s">
        <v>244</v>
      </c>
      <c r="K20" s="371">
        <f>I20</f>
        <v>1961</v>
      </c>
      <c r="L20" s="371">
        <v>6</v>
      </c>
      <c r="M20" s="371">
        <f>L20</f>
        <v>6</v>
      </c>
      <c r="N20" s="371">
        <v>1.26</v>
      </c>
      <c r="O20" s="371">
        <v>1.26</v>
      </c>
      <c r="P20" s="371" t="s">
        <v>136</v>
      </c>
      <c r="Q20" s="371" t="s">
        <v>136</v>
      </c>
      <c r="R20" s="371" t="s">
        <v>136</v>
      </c>
      <c r="S20" s="371" t="s">
        <v>570</v>
      </c>
      <c r="T20" s="371" t="s">
        <v>583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J_ДВОСТ-177</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"Трансформаторная подстанция-14", оборудование ТП-14, ст.Хабаровск-2, ул. Зеленая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4" zoomScale="85" zoomScaleSheetLayoutView="85" workbookViewId="0">
      <selection activeCell="C22" sqref="C22: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J_ДВОСТ-177</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"Трансформаторная подстанция-14", оборудование ТП-14, ст.Хабаровск-2, ул. Зеленая</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584</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16.91</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капитального здания ТП с оборудованием 1961 г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J_ДВОСТ-177</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"Трансформаторная подстанция-14", оборудование ТП-14, ст.Хабаровск-2, ул. Зеленая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J_ДВОСТ-177</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"Трансформаторная подстанция-14", оборудование ТП-14, ст.Хабаровск-2, ул. Зеленая</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J_ДВОСТ-177</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"Трансформаторная подстанция-14", оборудование ТП-14, ст.Хабаровск-2, ул. Зеленая</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85" priority="25" stopIfTrue="1" operator="equal">
      <formula>0</formula>
    </cfRule>
  </conditionalFormatting>
  <conditionalFormatting sqref="D10:K10">
    <cfRule type="cellIs" dxfId="84" priority="24" stopIfTrue="1" operator="equal">
      <formula>0</formula>
    </cfRule>
  </conditionalFormatting>
  <conditionalFormatting sqref="R10 R13">
    <cfRule type="cellIs" dxfId="83" priority="22" stopIfTrue="1" operator="equal">
      <formula>0</formula>
    </cfRule>
  </conditionalFormatting>
  <conditionalFormatting sqref="N18:N19">
    <cfRule type="cellIs" dxfId="82" priority="23" stopIfTrue="1" operator="equal">
      <formula>0</formula>
    </cfRule>
  </conditionalFormatting>
  <conditionalFormatting sqref="B40:AD40">
    <cfRule type="cellIs" dxfId="81" priority="21" stopIfTrue="1" operator="equal">
      <formula>0</formula>
    </cfRule>
  </conditionalFormatting>
  <conditionalFormatting sqref="A3 AE3">
    <cfRule type="cellIs" dxfId="80" priority="20" stopIfTrue="1" operator="equal">
      <formula>0</formula>
    </cfRule>
  </conditionalFormatting>
  <conditionalFormatting sqref="A5 AE5">
    <cfRule type="cellIs" dxfId="79" priority="19" stopIfTrue="1" operator="equal">
      <formula>0</formula>
    </cfRule>
  </conditionalFormatting>
  <conditionalFormatting sqref="A6 AE6">
    <cfRule type="cellIs" dxfId="78" priority="18" stopIfTrue="1" operator="equal">
      <formula>0</formula>
    </cfRule>
  </conditionalFormatting>
  <conditionalFormatting sqref="A8 AE8">
    <cfRule type="cellIs" dxfId="77" priority="17" stopIfTrue="1" operator="equal">
      <formula>0</formula>
    </cfRule>
  </conditionalFormatting>
  <conditionalFormatting sqref="A9 AE9">
    <cfRule type="cellIs" dxfId="76" priority="16" stopIfTrue="1" operator="equal">
      <formula>0</formula>
    </cfRule>
  </conditionalFormatting>
  <conditionalFormatting sqref="AE11">
    <cfRule type="cellIs" dxfId="75" priority="15" stopIfTrue="1" operator="equal">
      <formula>0</formula>
    </cfRule>
  </conditionalFormatting>
  <conditionalFormatting sqref="A12 AE12">
    <cfRule type="cellIs" dxfId="74" priority="14" stopIfTrue="1" operator="equal">
      <formula>0</formula>
    </cfRule>
  </conditionalFormatting>
  <conditionalFormatting sqref="A14 AE14">
    <cfRule type="cellIs" dxfId="73" priority="13" stopIfTrue="1" operator="equal">
      <formula>0</formula>
    </cfRule>
  </conditionalFormatting>
  <conditionalFormatting sqref="A11">
    <cfRule type="cellIs" dxfId="72" priority="12" stopIfTrue="1" operator="equal">
      <formula>0</formula>
    </cfRule>
  </conditionalFormatting>
  <conditionalFormatting sqref="AE3">
    <cfRule type="cellIs" dxfId="71" priority="11" stopIfTrue="1" operator="equal">
      <formula>0</formula>
    </cfRule>
  </conditionalFormatting>
  <conditionalFormatting sqref="AE5">
    <cfRule type="cellIs" dxfId="70" priority="10" stopIfTrue="1" operator="equal">
      <formula>0</formula>
    </cfRule>
  </conditionalFormatting>
  <conditionalFormatting sqref="AE6">
    <cfRule type="cellIs" dxfId="69" priority="9" stopIfTrue="1" operator="equal">
      <formula>0</formula>
    </cfRule>
  </conditionalFormatting>
  <conditionalFormatting sqref="AE8">
    <cfRule type="cellIs" dxfId="68" priority="8" stopIfTrue="1" operator="equal">
      <formula>0</formula>
    </cfRule>
  </conditionalFormatting>
  <conditionalFormatting sqref="AE9">
    <cfRule type="cellIs" dxfId="67" priority="7" stopIfTrue="1" operator="equal">
      <formula>0</formula>
    </cfRule>
  </conditionalFormatting>
  <conditionalFormatting sqref="AE11">
    <cfRule type="cellIs" dxfId="66" priority="6" stopIfTrue="1" operator="equal">
      <formula>0</formula>
    </cfRule>
  </conditionalFormatting>
  <conditionalFormatting sqref="AE12">
    <cfRule type="cellIs" dxfId="65" priority="5" stopIfTrue="1" operator="equal">
      <formula>0</formula>
    </cfRule>
  </conditionalFormatting>
  <conditionalFormatting sqref="AE14">
    <cfRule type="cellIs" dxfId="64" priority="4" stopIfTrue="1" operator="equal">
      <formula>0</formula>
    </cfRule>
  </conditionalFormatting>
  <conditionalFormatting sqref="B37:B38 B33:B34">
    <cfRule type="cellIs" dxfId="63" priority="3" stopIfTrue="1" operator="equal">
      <formula>0</formula>
    </cfRule>
  </conditionalFormatting>
  <conditionalFormatting sqref="B40:V40">
    <cfRule type="cellIs" dxfId="62" priority="2" stopIfTrue="1" operator="equal">
      <formula>0</formula>
    </cfRule>
  </conditionalFormatting>
  <conditionalFormatting sqref="B60:V60">
    <cfRule type="cellIs" dxfId="61"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J_ДВОСТ-177</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"Трансформаторная подстанция-14", оборудование ТП-14, ст.Хабаровск-2, ул. Зеленая</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2019-04-18T00:43:08Z</dcterms:modified>
</cp:coreProperties>
</file>