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5985" yWindow="0" windowWidth="19320" windowHeight="11910" tabRatio="892" firstSheet="2" activeTab="9"/>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Форма 11" sheetId="24"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_xlnm.Print_Area" localSheetId="8">'Форма 11'!$A$1:$J$43</definedName>
    <definedName name="ооо" localSheetId="8">#REF!</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[1]Компания!$AN$1:$AN$65536</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K57" i="19"/>
  <c r="J57"/>
  <c r="J55" s="1"/>
  <c r="J50" s="1"/>
  <c r="J47" s="1"/>
  <c r="J41" s="1"/>
  <c r="J39" s="1"/>
  <c r="J33" s="1"/>
  <c r="J31" s="1"/>
  <c r="I57"/>
  <c r="I55" s="1"/>
  <c r="I50" s="1"/>
  <c r="I47" s="1"/>
  <c r="I41" s="1"/>
  <c r="I39" s="1"/>
  <c r="I33" s="1"/>
  <c r="I31" s="1"/>
  <c r="H57"/>
  <c r="H55" s="1"/>
  <c r="H50" s="1"/>
  <c r="G57"/>
  <c r="K55"/>
  <c r="K50" s="1"/>
  <c r="K47" s="1"/>
  <c r="K41" s="1"/>
  <c r="K39" s="1"/>
  <c r="K33" s="1"/>
  <c r="K31" s="1"/>
  <c r="G55"/>
  <c r="G50" s="1"/>
  <c r="G47" s="1"/>
  <c r="G41" s="1"/>
  <c r="G39" s="1"/>
  <c r="G33" s="1"/>
  <c r="G31" s="1"/>
  <c r="F60"/>
  <c r="F58"/>
  <c r="F56"/>
  <c r="AA55"/>
  <c r="Z55"/>
  <c r="Y55"/>
  <c r="X55"/>
  <c r="W55"/>
  <c r="V55"/>
  <c r="U55"/>
  <c r="T55"/>
  <c r="S55"/>
  <c r="R55"/>
  <c r="Q55"/>
  <c r="P55"/>
  <c r="O55"/>
  <c r="N55"/>
  <c r="M55"/>
  <c r="F54"/>
  <c r="F53"/>
  <c r="F51"/>
  <c r="F49"/>
  <c r="T48"/>
  <c r="P48"/>
  <c r="AA47"/>
  <c r="Z47"/>
  <c r="Y47"/>
  <c r="W47"/>
  <c r="V47"/>
  <c r="U47"/>
  <c r="T47"/>
  <c r="S47"/>
  <c r="R47"/>
  <c r="Q47"/>
  <c r="P47"/>
  <c r="O47"/>
  <c r="N47"/>
  <c r="M47"/>
  <c r="P46"/>
  <c r="F45"/>
  <c r="F44"/>
  <c r="F42"/>
  <c r="F40"/>
  <c r="AA39"/>
  <c r="Z39"/>
  <c r="Y39"/>
  <c r="W39"/>
  <c r="V39"/>
  <c r="U39"/>
  <c r="T39"/>
  <c r="S39"/>
  <c r="R39"/>
  <c r="Q39"/>
  <c r="P39"/>
  <c r="O39"/>
  <c r="N39"/>
  <c r="M39"/>
  <c r="F38"/>
  <c r="F37"/>
  <c r="F36"/>
  <c r="F34"/>
  <c r="F32"/>
  <c r="AA31"/>
  <c r="Z31"/>
  <c r="Y31"/>
  <c r="X31"/>
  <c r="W31"/>
  <c r="V31"/>
  <c r="U31"/>
  <c r="T31"/>
  <c r="S31"/>
  <c r="R31"/>
  <c r="Q31"/>
  <c r="P31"/>
  <c r="O31"/>
  <c r="N31"/>
  <c r="M31"/>
  <c r="F30"/>
  <c r="F29"/>
  <c r="AB28"/>
  <c r="F28"/>
  <c r="E28"/>
  <c r="H48"/>
  <c r="H47" s="1"/>
  <c r="H41" s="1"/>
  <c r="H39" s="1"/>
  <c r="H33" s="1"/>
  <c r="H31" s="1"/>
  <c r="F27"/>
  <c r="E27"/>
  <c r="E26" s="1"/>
  <c r="AA26"/>
  <c r="Z26"/>
  <c r="Y26"/>
  <c r="X26"/>
  <c r="X46" s="1"/>
  <c r="W26"/>
  <c r="V26"/>
  <c r="U26"/>
  <c r="T26"/>
  <c r="S26"/>
  <c r="R26"/>
  <c r="Q26"/>
  <c r="P26"/>
  <c r="O26"/>
  <c r="N26"/>
  <c r="M26"/>
  <c r="L26"/>
  <c r="K26"/>
  <c r="J26"/>
  <c r="I26"/>
  <c r="H26"/>
  <c r="G26"/>
  <c r="C26"/>
  <c r="C48" s="1"/>
  <c r="AB25"/>
  <c r="F25"/>
  <c r="E25"/>
  <c r="F24"/>
  <c r="X23"/>
  <c r="E23"/>
  <c r="AA20"/>
  <c r="Z20"/>
  <c r="Y20"/>
  <c r="X20"/>
  <c r="W20"/>
  <c r="V20"/>
  <c r="U20"/>
  <c r="T20"/>
  <c r="S20"/>
  <c r="R20"/>
  <c r="Q20"/>
  <c r="P20"/>
  <c r="O20"/>
  <c r="N20"/>
  <c r="M20"/>
  <c r="L20"/>
  <c r="K20"/>
  <c r="J20"/>
  <c r="I20"/>
  <c r="H20"/>
  <c r="G20"/>
  <c r="C20"/>
  <c r="E20" s="1"/>
  <c r="J20" i="17"/>
  <c r="I20"/>
  <c r="G20"/>
  <c r="F20"/>
  <c r="C21" i="6"/>
  <c r="J18" i="17"/>
  <c r="I18"/>
  <c r="A12" i="2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B23" i="19" l="1"/>
  <c r="F26"/>
  <c r="AB20"/>
  <c r="E48"/>
  <c r="F48"/>
  <c r="F47"/>
  <c r="X39"/>
  <c r="X48" s="1"/>
  <c r="X47" s="1"/>
  <c r="F46"/>
  <c r="L48"/>
  <c r="L47" s="1"/>
  <c r="AB27"/>
  <c r="AB26" s="1"/>
  <c r="F23"/>
  <c r="F20" s="1"/>
  <c r="AB48" l="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<sst xmlns="http://schemas.openxmlformats.org/spreadsheetml/2006/main" count="3562" uniqueCount="557">
  <si>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</si>
  <si>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</si>
  <si>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</si>
  <si>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</si>
  <si>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</si>
  <si>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</si>
  <si>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</si>
  <si>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</si>
  <si>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</si>
  <si>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</si>
  <si>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</si>
  <si>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</si>
  <si>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</si>
  <si>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</si>
  <si>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</si>
  <si>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</si>
  <si>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</si>
  <si>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</si>
  <si>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</si>
  <si>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</si>
  <si>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</si>
  <si>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</si>
  <si>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</si>
  <si>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</si>
  <si>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</si>
  <si>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</si>
  <si>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</si>
  <si>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</si>
  <si>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</si>
  <si>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</si>
  <si>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</si>
  <si>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</si>
  <si>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</si>
  <si>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</si>
  <si>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</si>
  <si>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</si>
  <si>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</si>
  <si>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</si>
  <si>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</si>
  <si>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</si>
  <si>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</si>
  <si>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</si>
  <si>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</si>
  <si>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</si>
  <si>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</si>
  <si>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</si>
  <si>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</si>
  <si>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</si>
  <si>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</si>
  <si>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</si>
  <si>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</si>
  <si>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</si>
  <si>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</si>
  <si>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</si>
  <si>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</si>
  <si>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</si>
  <si>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</si>
  <si>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</si>
  <si>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</si>
  <si>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</si>
  <si>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</si>
  <si>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</si>
  <si>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</si>
  <si>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</si>
  <si>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</si>
  <si>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</si>
  <si>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</si>
  <si>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</si>
  <si>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</si>
  <si>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</si>
  <si>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</si>
  <si>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</si>
  <si>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</si>
  <si>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</si>
  <si>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</si>
  <si>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</si>
  <si>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</si>
  <si>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</si>
  <si>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</si>
  <si>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</si>
  <si>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</si>
  <si>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</si>
  <si>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</si>
  <si>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</si>
  <si>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</si>
  <si>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</si>
  <si>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</si>
  <si>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</si>
  <si>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</si>
  <si>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</si>
  <si>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</si>
  <si>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</si>
  <si>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</si>
  <si>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</si>
  <si>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</si>
  <si>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</si>
  <si>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</si>
  <si>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</si>
  <si>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</si>
  <si>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</si>
  <si>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</si>
  <si>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</si>
  <si>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</si>
  <si>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</si>
  <si>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</si>
  <si>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</si>
  <si>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</si>
  <si>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</si>
  <si>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</si>
  <si>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</si>
  <si>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</si>
  <si>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</si>
  <si>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</si>
  <si>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</si>
  <si>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</si>
  <si>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</si>
  <si>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</si>
  <si>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</si>
  <si>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</si>
  <si>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</si>
  <si>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</si>
  <si>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</si>
  <si>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</si>
  <si>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</si>
  <si>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</si>
  <si>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</si>
  <si>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</si>
  <si>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</si>
  <si>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</si>
  <si>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</si>
  <si>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</si>
  <si>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</si>
  <si>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</si>
  <si>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</si>
  <si>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</si>
  <si>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</si>
  <si>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</si>
  <si>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</si>
  <si>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</si>
  <si>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</si>
  <si>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</si>
  <si>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</si>
  <si>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</si>
  <si>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</si>
  <si>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</si>
  <si>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</si>
  <si>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</si>
  <si>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</si>
  <si>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</si>
  <si>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</si>
  <si>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</si>
  <si>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</si>
  <si>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</si>
  <si>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</si>
  <si>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</si>
  <si>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</si>
  <si>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</si>
  <si>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</si>
  <si>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</si>
  <si>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</si>
  <si>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</si>
  <si>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</si>
  <si>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</si>
  <si>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</si>
  <si>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</si>
  <si>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</si>
  <si>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</si>
  <si>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</si>
  <si>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</si>
  <si>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</si>
  <si>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</si>
  <si>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</si>
  <si>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</si>
  <si>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</si>
  <si>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</si>
  <si>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</si>
  <si>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</si>
  <si>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</si>
  <si>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</si>
  <si>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</si>
  <si>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</si>
  <si>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</si>
  <si>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</si>
  <si>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</si>
  <si>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</si>
  <si>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</si>
  <si>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</si>
  <si>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</si>
  <si>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</si>
  <si>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</si>
  <si>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</si>
  <si>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</si>
  <si>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</si>
  <si>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</si>
  <si>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</si>
  <si>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</si>
  <si>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</si>
  <si>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</si>
  <si>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</si>
  <si>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</si>
  <si>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</si>
  <si>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</si>
  <si>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</si>
  <si>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</si>
  <si>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</si>
  <si>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</si>
  <si>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</si>
  <si>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</si>
  <si>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</si>
  <si>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</si>
  <si>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</si>
  <si>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</si>
  <si>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</si>
  <si>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</si>
  <si>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</si>
  <si>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</si>
  <si>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</si>
  <si>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</si>
  <si>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</si>
  <si>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</si>
  <si>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</si>
  <si>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</si>
  <si>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</si>
  <si>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</si>
  <si>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</si>
  <si>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</si>
  <si>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</si>
  <si>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</si>
  <si>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</si>
  <si>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</si>
  <si>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</si>
  <si>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indexed="8"/>
        <rFont val="Calibri"/>
        <family val="2"/>
        <charset val="204"/>
      </rPr>
      <t>·</t>
    </r>
    <r>
      <rPr>
        <sz val="13"/>
        <color indexed="8"/>
        <rFont val="Calibri"/>
        <family val="2"/>
        <charset val="204"/>
      </rPr>
      <t>Ni, час</t>
    </r>
  </si>
  <si>
    <r>
      <t>Ti</t>
    </r>
    <r>
      <rPr>
        <sz val="13"/>
        <color indexed="8"/>
        <rFont val="Calibri"/>
        <family val="2"/>
        <charset val="204"/>
      </rPr>
      <t>·P</t>
    </r>
    <r>
      <rPr>
        <sz val="13"/>
        <color indexed="8"/>
        <rFont val="Calibri"/>
        <family val="2"/>
        <charset val="204"/>
      </rPr>
      <t>i, МВт час</t>
    </r>
  </si>
  <si>
    <r>
      <t>Ti</t>
    </r>
    <r>
      <rPr>
        <sz val="13"/>
        <color indexed="8"/>
        <rFont val="Calibri"/>
        <family val="2"/>
        <charset val="204"/>
      </rPr>
      <t>·</t>
    </r>
    <r>
      <rPr>
        <sz val="13"/>
        <color indexed="8"/>
        <rFont val="Calibri"/>
        <family val="2"/>
        <charset val="204"/>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</si>
  <si>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indexed="8"/>
        <rFont val="Calibri"/>
        <family val="2"/>
        <charset val="204"/>
      </rPr>
      <t>ИП</t>
    </r>
    <r>
      <rPr>
        <sz val="13"/>
        <color indexed="8"/>
        <rFont val="Calibri"/>
        <family val="2"/>
        <charset val="204"/>
      </rPr>
      <t xml:space="preserve">)
</t>
    </r>
  </si>
  <si>
    <r>
      <rPr>
        <sz val="13"/>
        <color indexed="8"/>
        <rFont val="Symbol"/>
        <family val="1"/>
        <charset val="2"/>
      </rPr>
      <t>S</t>
    </r>
    <r>
      <rPr>
        <vertAlign val="superscript"/>
        <sz val="13"/>
        <color indexed="8"/>
        <rFont val="Calibri"/>
        <family val="2"/>
        <charset val="204"/>
      </rPr>
      <t>Год</t>
    </r>
    <r>
      <rPr>
        <sz val="13"/>
        <color indexed="8"/>
        <rFont val="Calibri"/>
        <family val="2"/>
        <charset val="204"/>
      </rPr>
      <t>Ti</t>
    </r>
    <r>
      <rPr>
        <sz val="13"/>
        <color indexed="8"/>
        <rFont val="Calibri"/>
        <family val="2"/>
        <charset val="204"/>
      </rPr>
      <t>·</t>
    </r>
    <r>
      <rPr>
        <sz val="13"/>
        <color indexed="8"/>
        <rFont val="Calibri"/>
        <family val="2"/>
        <charset val="204"/>
      </rPr>
      <t>Ni</t>
    </r>
  </si>
  <si>
    <r>
      <rPr>
        <sz val="13"/>
        <color indexed="8"/>
        <rFont val="Symbol"/>
        <family val="1"/>
        <charset val="2"/>
      </rPr>
      <t>S</t>
    </r>
    <r>
      <rPr>
        <vertAlign val="superscript"/>
        <sz val="13"/>
        <color indexed="8"/>
        <rFont val="Calibri"/>
        <family val="2"/>
        <charset val="204"/>
      </rPr>
      <t>Год</t>
    </r>
    <r>
      <rPr>
        <sz val="13"/>
        <color indexed="8"/>
        <rFont val="Calibri"/>
        <family val="2"/>
        <charset val="204"/>
      </rPr>
      <t>Ti</t>
    </r>
  </si>
  <si>
    <r>
      <rPr>
        <sz val="13"/>
        <color indexed="8"/>
        <rFont val="Symbol"/>
        <family val="1"/>
        <charset val="2"/>
      </rPr>
      <t>S</t>
    </r>
    <r>
      <rPr>
        <vertAlign val="superscript"/>
        <sz val="13"/>
        <color indexed="8"/>
        <rFont val="Calibri"/>
        <family val="2"/>
        <charset val="204"/>
      </rPr>
      <t>Год</t>
    </r>
    <r>
      <rPr>
        <sz val="13"/>
        <color indexed="8"/>
        <rFont val="Calibri"/>
        <family val="2"/>
        <charset val="204"/>
      </rPr>
      <t>Ti/Nt</t>
    </r>
  </si>
  <si>
    <r>
      <rPr>
        <sz val="13"/>
        <color indexed="8"/>
        <rFont val="Symbol"/>
        <family val="1"/>
        <charset val="2"/>
      </rPr>
      <t>S</t>
    </r>
    <r>
      <rPr>
        <vertAlign val="superscript"/>
        <sz val="13"/>
        <color indexed="8"/>
        <rFont val="Calibri"/>
        <family val="2"/>
        <charset val="204"/>
      </rPr>
      <t>Год</t>
    </r>
    <r>
      <rPr>
        <sz val="13"/>
        <color indexed="8"/>
        <rFont val="Calibri"/>
        <family val="2"/>
        <charset val="204"/>
      </rPr>
      <t>Ti</t>
    </r>
    <r>
      <rPr>
        <sz val="13"/>
        <color indexed="8"/>
        <rFont val="Calibri"/>
        <family val="2"/>
        <charset val="204"/>
      </rPr>
      <t>·</t>
    </r>
    <r>
      <rPr>
        <sz val="13"/>
        <color indexed="8"/>
        <rFont val="Calibri"/>
        <family val="2"/>
        <charset val="204"/>
      </rPr>
      <t>Ni/Nt</t>
    </r>
  </si>
  <si>
    <r>
      <rPr>
        <sz val="13"/>
        <color indexed="8"/>
        <rFont val="Symbol"/>
        <family val="1"/>
        <charset val="2"/>
      </rPr>
      <t>S</t>
    </r>
    <r>
      <rPr>
        <vertAlign val="superscript"/>
        <sz val="13"/>
        <color indexed="8"/>
        <rFont val="Calibri"/>
        <family val="2"/>
        <charset val="204"/>
      </rPr>
      <t>Год</t>
    </r>
    <r>
      <rPr>
        <sz val="13"/>
        <color indexed="8"/>
        <rFont val="Calibri"/>
        <family val="2"/>
        <charset val="204"/>
      </rPr>
      <t>Ni/Nt</t>
    </r>
  </si>
  <si>
    <r>
      <rPr>
        <sz val="13"/>
        <color indexed="8"/>
        <rFont val="Symbol"/>
        <family val="1"/>
        <charset val="2"/>
      </rPr>
      <t>S</t>
    </r>
    <r>
      <rPr>
        <vertAlign val="superscript"/>
        <sz val="13"/>
        <color indexed="8"/>
        <rFont val="Calibri"/>
        <family val="2"/>
        <charset val="204"/>
      </rPr>
      <t>Год</t>
    </r>
    <r>
      <rPr>
        <sz val="13"/>
        <color indexed="8"/>
        <rFont val="Calibri"/>
        <family val="2"/>
        <charset val="204"/>
      </rPr>
      <t>Ti</t>
    </r>
    <r>
      <rPr>
        <sz val="13"/>
        <color indexed="8"/>
        <rFont val="Calibri"/>
        <family val="2"/>
        <charset val="204"/>
      </rPr>
      <t>·P</t>
    </r>
    <r>
      <rPr>
        <sz val="13"/>
        <color indexed="8"/>
        <rFont val="Calibri"/>
        <family val="2"/>
        <charset val="204"/>
      </rPr>
      <t>i</t>
    </r>
  </si>
  <si>
    <r>
      <rPr>
        <sz val="13"/>
        <color indexed="8"/>
        <rFont val="Symbol"/>
        <family val="1"/>
        <charset val="2"/>
      </rPr>
      <t>D</t>
    </r>
    <r>
      <rPr>
        <sz val="13"/>
        <color indexed="8"/>
        <rFont val="Calibri"/>
        <family val="2"/>
        <charset val="204"/>
      </rPr>
      <t>Пsaidi</t>
    </r>
  </si>
  <si>
    <r>
      <rPr>
        <sz val="13"/>
        <color indexed="8"/>
        <rFont val="Symbol"/>
        <family val="1"/>
        <charset val="2"/>
      </rPr>
      <t>D</t>
    </r>
    <r>
      <rPr>
        <sz val="13"/>
        <color indexed="8"/>
        <rFont val="Calibri"/>
        <family val="2"/>
        <charset val="204"/>
      </rPr>
      <t>Пsaifi</t>
    </r>
  </si>
  <si>
    <r>
      <rPr>
        <sz val="13"/>
        <color indexed="8"/>
        <rFont val="Symbol"/>
        <family val="1"/>
        <charset val="2"/>
      </rPr>
      <t>D</t>
    </r>
    <r>
      <rPr>
        <sz val="13"/>
        <color indexed="8"/>
        <rFont val="Calibri"/>
        <family val="2"/>
        <charset val="204"/>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</si>
  <si>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</si>
  <si>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</si>
  <si>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</si>
  <si>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</si>
  <si>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</si>
  <si>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</si>
  <si>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</si>
  <si>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</si>
  <si>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</si>
  <si>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</si>
  <si>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</si>
  <si>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</si>
  <si>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</si>
  <si>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</si>
  <si>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</si>
  <si>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</si>
  <si>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</si>
  <si>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</si>
  <si>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</si>
  <si>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</si>
  <si>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</si>
  <si>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</si>
  <si>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</si>
  <si>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</si>
  <si>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</si>
  <si>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</si>
  <si>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</si>
  <si>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</si>
  <si>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</si>
  <si>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</si>
  <si>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</si>
  <si>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</si>
  <si>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</si>
  <si>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</si>
  <si>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</si>
  <si>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</si>
  <si>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</si>
  <si>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</si>
  <si>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</si>
  <si>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</si>
  <si>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</si>
  <si>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</si>
  <si>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</si>
  <si>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</si>
  <si>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</si>
  <si>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</si>
  <si>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</si>
  <si>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</si>
  <si>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</si>
  <si>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</si>
  <si>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</si>
  <si>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</si>
  <si>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</si>
  <si>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</si>
  <si>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</si>
  <si>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</si>
  <si>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</si>
  <si>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</si>
  <si>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</si>
  <si>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</si>
  <si>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</si>
  <si>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</si>
  <si>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</si>
  <si>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</si>
  <si>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</si>
  <si>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</si>
  <si>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</si>
  <si>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</si>
  <si>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</si>
  <si>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</si>
  <si>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</si>
  <si>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</si>
  <si>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</si>
  <si>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</si>
  <si>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</si>
  <si>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</si>
  <si>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</si>
  <si>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</si>
  <si>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</si>
  <si>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</si>
  <si>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</si>
  <si>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</si>
  <si>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</si>
  <si>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</si>
  <si>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</si>
  <si>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</si>
  <si>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</si>
  <si>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</si>
  <si>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</si>
  <si>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</si>
  <si>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</si>
  <si>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</si>
  <si>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</si>
  <si>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</si>
  <si>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</si>
  <si>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</si>
  <si>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</si>
  <si>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</si>
  <si>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</si>
  <si>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</si>
  <si>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</si>
  <si>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</si>
  <si>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</si>
  <si>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</si>
  <si>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</si>
  <si>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</si>
  <si>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</si>
  <si>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</si>
  <si>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</si>
  <si>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</si>
  <si>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</si>
  <si>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</si>
  <si>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</si>
  <si>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</si>
  <si>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</si>
  <si>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</si>
  <si>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</si>
  <si>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</si>
  <si>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</si>
  <si>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</si>
  <si>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</si>
  <si>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</si>
  <si>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</si>
  <si>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</si>
  <si>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</si>
  <si>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</si>
  <si>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</si>
  <si>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</si>
  <si>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</si>
  <si>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</si>
  <si>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</si>
  <si>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</si>
  <si>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</si>
  <si>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</si>
  <si>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</si>
  <si>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</si>
  <si>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</si>
  <si>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</si>
  <si>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</si>
  <si>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</si>
  <si>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</si>
  <si>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</si>
  <si>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</si>
  <si>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</si>
  <si>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</si>
  <si>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</si>
  <si>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</si>
  <si>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</si>
  <si>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</si>
  <si>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</si>
  <si>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</si>
  <si>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</si>
  <si>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</si>
  <si>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</si>
  <si>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</si>
  <si>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</si>
  <si>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</si>
  <si>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</si>
  <si>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</si>
  <si>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</si>
  <si>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</si>
  <si>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</si>
  <si>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</si>
  <si>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</si>
  <si>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</si>
  <si>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</si>
  <si>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</si>
  <si>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</si>
  <si>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</si>
  <si>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</si>
  <si>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</si>
  <si>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</si>
  <si>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</si>
  <si>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</si>
  <si>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</si>
  <si>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</si>
  <si>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</si>
  <si>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</si>
  <si>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</si>
  <si>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</si>
  <si>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</si>
  <si>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</si>
  <si>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</si>
  <si>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</si>
  <si>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</si>
  <si>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</si>
  <si>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</si>
  <si>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</si>
  <si>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</si>
  <si>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</si>
  <si>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</si>
  <si>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</si>
  <si>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</si>
  <si>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</si>
  <si>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</si>
  <si>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</si>
  <si>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</si>
  <si>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</si>
  <si>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</si>
  <si>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</si>
  <si>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</si>
  <si>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</si>
  <si>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</si>
  <si>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</si>
  <si>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</si>
  <si>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</si>
  <si>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</si>
  <si>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</si>
  <si>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</si>
  <si>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</si>
  <si>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</si>
  <si>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</si>
  <si>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</si>
  <si>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</si>
  <si>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</si>
  <si>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</si>
  <si>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</si>
  <si>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</si>
  <si>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</si>
  <si>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</si>
  <si>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</si>
  <si>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</si>
  <si>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</si>
  <si>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</si>
  <si>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</si>
  <si>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</si>
  <si>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</si>
  <si>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</si>
  <si>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</si>
  <si>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 0,4 кВ</t>
  </si>
  <si>
    <t xml:space="preserve">Ж/Б </t>
  </si>
  <si>
    <t>Уменьшение недоотпуска электроэнергии потребителям во время инцендентов, ведущих к отключению ВЛ</t>
  </si>
  <si>
    <t>Проектом предусматривается замена участков ВЛ, включающая в себя:                                                                                                                  1. Разработка ПСД,                                                                                                           2. СМР, ввод в эксплуатацию</t>
  </si>
  <si>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</si>
  <si>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</si>
  <si>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</si>
  <si>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</si>
  <si>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</si>
  <si>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</si>
  <si>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Ni/Nt</t>
    </r>
  </si>
  <si>
    <t>01.2018</t>
  </si>
  <si>
    <t>Хабаровский край</t>
  </si>
  <si>
    <t xml:space="preserve">Дерево, Ж/Б </t>
  </si>
  <si>
    <t>01.2019</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</si>
  <si>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</si>
  <si>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</si>
  <si>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</si>
  <si>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</si>
  <si>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12.2019</t>
  </si>
  <si>
    <t>12.2018</t>
  </si>
  <si>
    <t>1.1.2.2.2  Модернизация, техническое перевооружение линий электропередачи</t>
  </si>
  <si>
    <t>Приложение № 11.1
к Приказу Минэнерго России
от 24.03.2010 № 114</t>
  </si>
  <si>
    <t>Отчетный период</t>
  </si>
  <si>
    <t>по состоянию на</t>
  </si>
  <si>
    <t>№ пункта укрупненного сетевого графика</t>
  </si>
  <si>
    <t>Наименование этапов основных работ
(с учетом подготовительного периода до начала строительства) по общему сетевому графику*</t>
  </si>
  <si>
    <t>Сроки выполнения задач по укрупненному</t>
  </si>
  <si>
    <t>Процент исполнения работ за весь период (%)</t>
  </si>
  <si>
    <t>Причины невыполнения</t>
  </si>
  <si>
    <t>план</t>
  </si>
  <si>
    <t>факт</t>
  </si>
  <si>
    <t>начало</t>
  </si>
  <si>
    <t>окончание</t>
  </si>
  <si>
    <t xml:space="preserve">Предпроектный и проектный этап  </t>
  </si>
  <si>
    <t xml:space="preserve">Получение заявки на ТП </t>
  </si>
  <si>
    <t xml:space="preserve">Разработка и выдача ТУ на ТП </t>
  </si>
  <si>
    <t>Заключение договора на разработку проектной  документации</t>
  </si>
  <si>
    <t xml:space="preserve">Получение положительного заключения государственной экспертизы на проектную документацию
</t>
  </si>
  <si>
    <t>1.6</t>
  </si>
  <si>
    <t xml:space="preserve">Разработка рабочей документации </t>
  </si>
  <si>
    <t xml:space="preserve">Организационный этап  </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</si>
  <si>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</si>
  <si>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</si>
  <si>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</si>
  <si>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</si>
  <si>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</si>
  <si>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</si>
  <si>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Комплексное опробование оборудования</t>
  </si>
  <si>
    <t>н</t>
  </si>
  <si>
    <t xml:space="preserve"> Получение разрешения на ввод объекта в эксплуатацию</t>
  </si>
  <si>
    <t>Ввод в эксплуатацию объекта сетевого строительства</t>
  </si>
  <si>
    <t>Отчет об исполнении сетевых графиков строительства проекта  "Техническое перевооружение объекта "Воздушная линия 0,4кВ" от КТП-23 г.Хабаровск
(представляется ежеквартально)</t>
  </si>
  <si>
    <t>4й квартал 2017 года</t>
  </si>
  <si>
    <t>10.01.2018 года</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</si>
  <si>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</si>
  <si>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</si>
  <si>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</si>
  <si>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В результате технического перевооружения будет произведена замена деревянных опор на железобетонные, замена провода на большее сечение, что позволит увеличить срок службы электрооборудования, пропускную способность ВЛ,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</si>
  <si>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</si>
  <si>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</si>
  <si>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</si>
  <si>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 xml:space="preserve"> ПС Эмальзавод</t>
  </si>
  <si>
    <t>Акт №б/н от 26.10.2018 г.,  Хабаровская дистанция электроснабжения</t>
  </si>
  <si>
    <t>АС-25</t>
  </si>
  <si>
    <t xml:space="preserve">  ВЛ-0,4 кВ ф-жилмассив от КТПН-1 п. Хака </t>
  </si>
  <si>
    <t xml:space="preserve">  ВЛ-0,4 кВ от КТПН-1 п. Хака </t>
  </si>
  <si>
    <t xml:space="preserve"> СИП 3*70</t>
  </si>
  <si>
    <t>Техническое перевооружение объекта позволит обеспечить  замену морально и физически изношенного оборудования, исключения возможных несчастных случаев и аварийных ситуаций повышению надежности  электроснабжения потребителей от КТПН-1, снизить потери в сетях.</t>
  </si>
  <si>
    <t>J_ДВОСТ-186</t>
  </si>
  <si>
    <t>Техническое перевооружение объекта "Воздушная  линия - 0,4 кВ пос.Хака" ул. Набережная, Садовая</t>
  </si>
  <si>
    <t>0,83 км</t>
  </si>
  <si>
    <t>Техническое перевооружение ВЛ-0,4 кВ с заменой проводов АС-25 на провода СИП-расчётного сечения длиной 830 метров. Замена деревянных на ж/б опор ВЛ 0,4 кВ- 6шт.</t>
  </si>
  <si>
    <t>ВЛ-0,4 кВ от КТПН-1 ст.Хака, находятся в эксплуатации с  1982 года, провод марки АС-25 не соответствует нагрузкам.  Необходима замена опор, которые не соответствуют технической политике ОАО "РЖД", замена провода протяженностью 0,830км (уточняется при разработке ПД)</t>
  </si>
  <si>
    <t xml:space="preserve"> по состоянию на 01.01.2019</t>
  </si>
  <si>
    <t>по состоянию на 01.01.2020</t>
  </si>
  <si>
    <t>Другое3)</t>
  </si>
  <si>
    <t>другое3)</t>
  </si>
  <si>
    <t>ВЛ</t>
  </si>
  <si>
    <t>1.Замещение (обновление) электрической сети/</t>
  </si>
  <si>
    <t>Год раскрытия информации: 2019 год</t>
  </si>
  <si>
    <t>п. Хака</t>
  </si>
  <si>
    <t xml:space="preserve">План 2019 года </t>
  </si>
  <si>
    <t>Хабаровский край, п. Хака</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</si>
</sst>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101">
    <font>
      <sz val="11"/>
      <color theme="1"/>
      <name val="Calibri"/>
      <family val="2"/>
      <charset val="204"/>
      <scheme val="minor"/>
    </font>
    <font>
      <sz val="12"/>
      <name val="Times New Roman"/>
      <family val="1"/>
      <charset val="204"/>
    </font>
    <font>
      <sz val="14"/>
      <name val="Times New Roman"/>
      <family val="1"/>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3"/>
      <name val="Times New Roman"/>
      <family val="1"/>
      <charset val="204"/>
    </font>
    <font>
      <sz val="13"/>
      <color indexed="8"/>
      <name val="Calibri"/>
      <family val="2"/>
      <charset val="204"/>
    </font>
    <font>
      <vertAlign val="superscript"/>
      <sz val="13"/>
      <color indexed="8"/>
      <name val="Calibri"/>
      <family val="2"/>
      <charset val="204"/>
    </font>
    <font>
      <sz val="13"/>
      <color indexed="8"/>
      <name val="Symbol"/>
      <family val="1"/>
      <charset val="2"/>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5"/>
      <name val="Times New Roman"/>
      <family val="1"/>
      <charset val="204"/>
    </font>
    <font>
      <u/>
      <sz val="12"/>
      <name val="Times New Roman"/>
      <family val="1"/>
      <charset val="204"/>
    </font>
    <font>
      <sz val="11"/>
      <color indexed="8"/>
      <name val="Symbol"/>
      <family val="1"/>
      <charset val="2"/>
    </font>
    <font>
      <vertAlign val="superscript"/>
      <sz val="11"/>
      <color indexed="8"/>
      <name val="Calibri"/>
      <family val="2"/>
      <charset val="204"/>
    </font>
    <font>
      <sz val="9"/>
      <name val="Times New Roman"/>
      <family val="1"/>
      <charset val="204"/>
    </font>
    <font>
      <sz val="8"/>
      <name val="Times New Roman"/>
      <family val="1"/>
      <charset val="204"/>
    </font>
    <font>
      <b/>
      <sz val="7"/>
      <name val="Times New Roman"/>
      <family val="1"/>
      <charset val="204"/>
    </font>
    <font>
      <sz val="7"/>
      <name val="Times New Roman"/>
      <family val="1"/>
      <charset val="204"/>
    </font>
    <font>
      <b/>
      <sz val="9"/>
      <color indexed="81"/>
      <name val="Tahoma"/>
      <family val="2"/>
      <charset val="204"/>
    </font>
    <font>
      <sz val="9"/>
      <color indexed="81"/>
      <name val="Tahoma"/>
      <family val="2"/>
      <charset val="204"/>
    </font>
    <font>
      <sz val="11"/>
      <color theme="1"/>
      <name val="Calibri"/>
      <family val="2"/>
      <charset val="204"/>
      <scheme val="minor"/>
    </font>
    <font>
      <sz val="11"/>
      <color theme="1"/>
      <name val="Calibri"/>
      <family val="2"/>
      <scheme val="minor"/>
    </font>
    <font>
      <sz val="11"/>
      <color rgb="FF000000"/>
      <name val="SimSun"/>
      <family val="2"/>
      <charset val="204"/>
    </font>
    <font>
      <sz val="11"/>
      <color rgb="FF008000"/>
      <name val="Calibri"/>
      <family val="2"/>
      <charset val="204"/>
    </font>
    <font>
      <sz val="11"/>
      <color theme="1"/>
      <name val="Calibri"/>
      <family val="2"/>
      <charset val="204"/>
    </font>
    <font>
      <sz val="9"/>
      <color theme="1"/>
      <name val="Times New Roman"/>
      <family val="1"/>
      <charset val="204"/>
    </font>
    <font>
      <sz val="14"/>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b/>
      <sz val="14"/>
      <color theme="1"/>
      <name val="Times New Roman"/>
      <family val="1"/>
      <charset val="204"/>
    </font>
    <font>
      <b/>
      <sz val="12"/>
      <color theme="1"/>
      <name val="Arial"/>
      <family val="2"/>
      <charset val="204"/>
    </font>
    <font>
      <b/>
      <sz val="12"/>
      <color theme="1"/>
      <name val="Times New Roman"/>
      <family val="1"/>
      <charset val="204"/>
    </font>
    <font>
      <b/>
      <sz val="11"/>
      <color theme="1"/>
      <name val="Calibri"/>
      <family val="2"/>
      <charset val="204"/>
      <scheme val="minor"/>
    </font>
    <font>
      <sz val="11"/>
      <color theme="1"/>
      <name val="Times New Roman"/>
      <family val="1"/>
      <charset val="204"/>
    </font>
    <font>
      <sz val="12"/>
      <color theme="1"/>
      <name val="Calibri"/>
      <family val="2"/>
      <charset val="204"/>
      <scheme val="minor"/>
    </font>
    <font>
      <b/>
      <sz val="13"/>
      <color theme="1"/>
      <name val="Arial"/>
      <family val="2"/>
      <charset val="204"/>
    </font>
    <font>
      <sz val="13"/>
      <color theme="1"/>
      <name val="Arial"/>
      <family val="2"/>
      <charset val="204"/>
    </font>
    <font>
      <sz val="13"/>
      <color theme="1"/>
      <name val="Times New Roman"/>
      <family val="1"/>
      <charset val="204"/>
    </font>
    <font>
      <sz val="13"/>
      <color theme="1"/>
      <name val="Calibri"/>
      <family val="2"/>
      <charset val="204"/>
      <scheme val="minor"/>
    </font>
    <font>
      <b/>
      <u/>
      <sz val="12"/>
      <color theme="1"/>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8"/>
      <color theme="1"/>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b/>
      <sz val="13"/>
      <color theme="1"/>
      <name val="Times New Roman"/>
      <family val="1"/>
      <charset val="204"/>
    </font>
    <font>
      <b/>
      <u/>
      <sz val="13"/>
      <color theme="1"/>
      <name val="Times New Roman"/>
      <family val="1"/>
      <charset val="204"/>
    </font>
    <font>
      <b/>
      <sz val="11"/>
      <color theme="1"/>
      <name val="Times New Roman"/>
      <family val="1"/>
      <charset val="204"/>
    </font>
    <font>
      <sz val="15"/>
      <color rgb="FF000000"/>
      <name val="Times New Roman"/>
      <family val="1"/>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49"/>
      </patternFill>
    </fill>
    <fill>
      <patternFill patternType="solid">
        <fgColor indexed="43"/>
      </patternFill>
    </fill>
    <fill>
      <patternFill patternType="solid">
        <fgColor indexed="36"/>
      </patternFill>
    </fill>
    <fill>
      <patternFill patternType="solid">
        <fgColor indexed="22"/>
      </patternFill>
    </fill>
    <fill>
      <patternFill patternType="solid">
        <fgColor indexed="52"/>
      </patternFill>
    </fill>
    <fill>
      <patternFill patternType="solid">
        <fgColor indexed="47"/>
        <bgColor indexed="64"/>
      </patternFill>
    </fill>
    <fill>
      <patternFill patternType="solid">
        <fgColor indexed="18"/>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9"/>
      </patternFill>
    </fill>
    <fill>
      <patternFill patternType="solid">
        <fgColor indexed="43"/>
        <bgColor indexed="64"/>
      </patternFill>
    </fill>
    <fill>
      <patternFill patternType="solid">
        <fgColor indexed="55"/>
      </patternFill>
    </fill>
    <fill>
      <patternFill patternType="solid">
        <fgColor indexed="26"/>
      </patternFill>
    </fill>
    <fill>
      <patternFill patternType="solid">
        <fgColor indexed="42"/>
        <bgColor indexed="64"/>
      </patternFill>
    </fill>
    <fill>
      <patternFill patternType="solid">
        <fgColor rgb="FFCCFFCC"/>
        <bgColor rgb="FFCCFFFF"/>
      </patternFill>
    </fill>
    <fill>
      <patternFill patternType="solid">
        <fgColor rgb="FFFFFF00"/>
        <bgColor indexed="64"/>
      </patternFill>
    </fill>
    <fill>
      <patternFill patternType="solid">
        <fgColor theme="0"/>
        <bgColor indexed="64"/>
      </patternFill>
    </fill>
    <fill>
      <patternFill patternType="lightUp">
        <bgColor rgb="FF808080"/>
      </patternFill>
    </fill>
  </fills>
  <borders count="5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49"/>
      </bottom>
      <diagonal/>
    </border>
    <border>
      <left/>
      <right/>
      <top/>
      <bottom style="thick">
        <color indexed="22"/>
      </bottom>
      <diagonal/>
    </border>
    <border>
      <left/>
      <right/>
      <top/>
      <bottom style="medium">
        <color indexed="30"/>
      </bottom>
      <diagonal/>
    </border>
    <border>
      <left/>
      <right/>
      <top/>
      <bottom style="medium">
        <color indexed="49"/>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right/>
      <top style="thin">
        <color indexed="62"/>
      </top>
      <bottom style="double">
        <color indexed="62"/>
      </bottom>
      <diagonal/>
    </border>
    <border>
      <left/>
      <right/>
      <top style="thin">
        <color indexed="49"/>
      </top>
      <bottom style="double">
        <color indexed="49"/>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thin">
        <color indexed="64"/>
      </bottom>
      <diagonal/>
    </border>
    <border>
      <left style="thin">
        <color indexed="64"/>
      </left>
      <right/>
      <top style="medium">
        <color indexed="64"/>
      </top>
      <bottom/>
      <diagonal/>
    </border>
    <border>
      <left style="thin">
        <color indexed="64"/>
      </left>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thin">
        <color indexed="64"/>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28" fillId="0" borderId="0"/>
    <xf numFmtId="0" fontId="33" fillId="0" borderId="0"/>
    <xf numFmtId="0" fontId="28" fillId="0" borderId="0"/>
    <xf numFmtId="0" fontId="28" fillId="0" borderId="0"/>
    <xf numFmtId="0" fontId="28" fillId="0" borderId="0"/>
    <xf numFmtId="0" fontId="28" fillId="0" borderId="0"/>
    <xf numFmtId="0" fontId="28"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28" fillId="0" borderId="0"/>
    <xf numFmtId="168" fontId="34" fillId="0" borderId="0">
      <alignment vertical="top"/>
    </xf>
    <xf numFmtId="0" fontId="28" fillId="0" borderId="0"/>
    <xf numFmtId="0" fontId="28" fillId="0" borderId="0"/>
    <xf numFmtId="0" fontId="28" fillId="0" borderId="0"/>
    <xf numFmtId="0" fontId="28" fillId="0" borderId="0"/>
    <xf numFmtId="0" fontId="28" fillId="0" borderId="0"/>
    <xf numFmtId="0" fontId="33" fillId="0" borderId="0"/>
    <xf numFmtId="0" fontId="28" fillId="0" borderId="0"/>
    <xf numFmtId="0" fontId="28" fillId="0" borderId="0"/>
    <xf numFmtId="0" fontId="28" fillId="0" borderId="0"/>
    <xf numFmtId="0" fontId="28" fillId="0" borderId="0"/>
    <xf numFmtId="0" fontId="33" fillId="0" borderId="0"/>
    <xf numFmtId="168" fontId="34" fillId="0" borderId="0">
      <alignment vertical="top"/>
    </xf>
    <xf numFmtId="0" fontId="28" fillId="0" borderId="0"/>
    <xf numFmtId="168" fontId="34" fillId="0" borderId="0">
      <alignment vertical="top"/>
    </xf>
    <xf numFmtId="0" fontId="28" fillId="0" borderId="0"/>
    <xf numFmtId="0" fontId="28" fillId="0" borderId="0"/>
    <xf numFmtId="0" fontId="28" fillId="0" borderId="0"/>
    <xf numFmtId="0" fontId="28" fillId="0" borderId="0"/>
    <xf numFmtId="0" fontId="28" fillId="0" borderId="0"/>
    <xf numFmtId="0" fontId="28" fillId="0" borderId="0"/>
    <xf numFmtId="0" fontId="33" fillId="0" borderId="0"/>
    <xf numFmtId="0" fontId="33" fillId="0" borderId="0"/>
    <xf numFmtId="0" fontId="33"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33" fillId="0" borderId="0"/>
    <xf numFmtId="0" fontId="28" fillId="0" borderId="0"/>
    <xf numFmtId="0" fontId="28" fillId="0" borderId="0"/>
    <xf numFmtId="0" fontId="28" fillId="0" borderId="0"/>
    <xf numFmtId="0" fontId="33" fillId="0" borderId="0"/>
    <xf numFmtId="0" fontId="33" fillId="0" borderId="0"/>
    <xf numFmtId="168" fontId="34" fillId="0" borderId="0">
      <alignment vertical="top"/>
    </xf>
    <xf numFmtId="0" fontId="28" fillId="0" borderId="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168" fontId="35" fillId="18" borderId="0">
      <alignment vertical="top"/>
    </xf>
    <xf numFmtId="14" fontId="36" fillId="0" borderId="0">
      <alignment vertical="top"/>
    </xf>
    <xf numFmtId="168" fontId="37" fillId="0" borderId="0">
      <alignment vertical="top"/>
    </xf>
    <xf numFmtId="0" fontId="38" fillId="0" borderId="0">
      <alignment vertical="top"/>
    </xf>
    <xf numFmtId="168" fontId="39" fillId="0" borderId="0">
      <alignment vertical="top"/>
    </xf>
    <xf numFmtId="169" fontId="35" fillId="0" borderId="0">
      <alignment vertical="top"/>
    </xf>
    <xf numFmtId="0" fontId="6" fillId="0" borderId="0"/>
    <xf numFmtId="0" fontId="28" fillId="0" borderId="0"/>
    <xf numFmtId="168" fontId="40" fillId="19" borderId="0">
      <alignment horizontal="right" vertical="top"/>
    </xf>
    <xf numFmtId="0" fontId="17" fillId="0" borderId="0"/>
    <xf numFmtId="0" fontId="17" fillId="0" borderId="0"/>
    <xf numFmtId="0" fontId="69" fillId="30" borderId="0"/>
    <xf numFmtId="170" fontId="36" fillId="0" borderId="0">
      <alignment vertical="top"/>
    </xf>
    <xf numFmtId="0" fontId="5" fillId="20"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15"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24" borderId="0" applyNumberFormat="0" applyBorder="0" applyAlignment="0" applyProtection="0"/>
    <xf numFmtId="0" fontId="5" fillId="24" borderId="0" applyNumberFormat="0" applyBorder="0" applyAlignment="0" applyProtection="0"/>
    <xf numFmtId="0" fontId="5" fillId="24" borderId="0" applyNumberFormat="0" applyBorder="0" applyAlignment="0" applyProtection="0"/>
    <xf numFmtId="0" fontId="5" fillId="24" borderId="0" applyNumberFormat="0" applyBorder="0" applyAlignment="0" applyProtection="0"/>
    <xf numFmtId="0" fontId="5" fillId="24" borderId="0" applyNumberFormat="0" applyBorder="0" applyAlignment="0" applyProtection="0"/>
    <xf numFmtId="0" fontId="7" fillId="7" borderId="1" applyNumberFormat="0" applyAlignment="0" applyProtection="0"/>
    <xf numFmtId="0" fontId="7" fillId="7" borderId="1" applyNumberFormat="0" applyAlignment="0" applyProtection="0"/>
    <xf numFmtId="0" fontId="7" fillId="7" borderId="1" applyNumberFormat="0" applyAlignment="0" applyProtection="0"/>
    <xf numFmtId="0" fontId="7" fillId="7" borderId="1" applyNumberFormat="0" applyAlignment="0" applyProtection="0"/>
    <xf numFmtId="0" fontId="7" fillId="7" borderId="1" applyNumberFormat="0" applyAlignment="0" applyProtection="0"/>
    <xf numFmtId="0" fontId="7" fillId="7" borderId="1" applyNumberFormat="0" applyAlignment="0" applyProtection="0"/>
    <xf numFmtId="0" fontId="7" fillId="7" borderId="1" applyNumberFormat="0" applyAlignment="0" applyProtection="0"/>
    <xf numFmtId="0" fontId="7" fillId="7" borderId="1" applyNumberFormat="0" applyAlignment="0" applyProtection="0"/>
    <xf numFmtId="0" fontId="7" fillId="7" borderId="1" applyNumberFormat="0" applyAlignment="0" applyProtection="0"/>
    <xf numFmtId="0" fontId="7" fillId="7" borderId="1" applyNumberFormat="0" applyAlignment="0" applyProtection="0"/>
    <xf numFmtId="0" fontId="7" fillId="7" borderId="1" applyNumberFormat="0" applyAlignment="0" applyProtection="0"/>
    <xf numFmtId="0" fontId="8" fillId="16" borderId="2" applyNumberFormat="0" applyAlignment="0" applyProtection="0"/>
    <xf numFmtId="0" fontId="8" fillId="25" borderId="2" applyNumberFormat="0" applyAlignment="0" applyProtection="0"/>
    <xf numFmtId="0" fontId="8" fillId="25" borderId="2" applyNumberFormat="0" applyAlignment="0" applyProtection="0"/>
    <xf numFmtId="0" fontId="8" fillId="25" borderId="2" applyNumberFormat="0" applyAlignment="0" applyProtection="0"/>
    <xf numFmtId="0" fontId="8" fillId="16" borderId="2" applyNumberFormat="0" applyAlignment="0" applyProtection="0"/>
    <xf numFmtId="0" fontId="8" fillId="16" borderId="2" applyNumberFormat="0" applyAlignment="0" applyProtection="0"/>
    <xf numFmtId="0" fontId="8" fillId="16" borderId="2" applyNumberFormat="0" applyAlignment="0" applyProtection="0"/>
    <xf numFmtId="0" fontId="8" fillId="16" borderId="2" applyNumberFormat="0" applyAlignment="0" applyProtection="0"/>
    <xf numFmtId="0" fontId="8" fillId="16" borderId="2" applyNumberFormat="0" applyAlignment="0" applyProtection="0"/>
    <xf numFmtId="0" fontId="8" fillId="16" borderId="2" applyNumberFormat="0" applyAlignment="0" applyProtection="0"/>
    <xf numFmtId="0" fontId="8" fillId="16" borderId="2" applyNumberFormat="0" applyAlignment="0" applyProtection="0"/>
    <xf numFmtId="0" fontId="9" fillId="16" borderId="1" applyNumberFormat="0" applyAlignment="0" applyProtection="0"/>
    <xf numFmtId="0" fontId="9" fillId="25" borderId="1" applyNumberFormat="0" applyAlignment="0" applyProtection="0"/>
    <xf numFmtId="0" fontId="9" fillId="25" borderId="1" applyNumberFormat="0" applyAlignment="0" applyProtection="0"/>
    <xf numFmtId="0" fontId="9" fillId="25" borderId="1" applyNumberFormat="0" applyAlignment="0" applyProtection="0"/>
    <xf numFmtId="0" fontId="9" fillId="16" borderId="1" applyNumberFormat="0" applyAlignment="0" applyProtection="0"/>
    <xf numFmtId="0" fontId="9" fillId="16" borderId="1" applyNumberFormat="0" applyAlignment="0" applyProtection="0"/>
    <xf numFmtId="0" fontId="9" fillId="16" borderId="1" applyNumberFormat="0" applyAlignment="0" applyProtection="0"/>
    <xf numFmtId="0" fontId="9" fillId="16" borderId="1" applyNumberFormat="0" applyAlignment="0" applyProtection="0"/>
    <xf numFmtId="0" fontId="9" fillId="16" borderId="1" applyNumberFormat="0" applyAlignment="0" applyProtection="0"/>
    <xf numFmtId="0" fontId="9" fillId="16" borderId="1" applyNumberFormat="0" applyAlignment="0" applyProtection="0"/>
    <xf numFmtId="0" fontId="9" fillId="16" borderId="1" applyNumberFormat="0" applyAlignment="0" applyProtection="0"/>
    <xf numFmtId="0" fontId="9" fillId="16" borderId="1" applyNumberFormat="0" applyAlignment="0" applyProtection="0"/>
    <xf numFmtId="164" fontId="1" fillId="0" borderId="0" applyFont="0" applyFill="0" applyBorder="0" applyAlignment="0" applyProtection="0"/>
    <xf numFmtId="0" fontId="41" fillId="0" borderId="0" applyBorder="0">
      <alignment horizontal="center" vertical="center" wrapText="1"/>
    </xf>
    <xf numFmtId="0" fontId="10" fillId="0" borderId="3" applyNumberFormat="0" applyFill="0" applyAlignment="0" applyProtection="0"/>
    <xf numFmtId="0" fontId="42" fillId="0" borderId="4" applyNumberFormat="0" applyFill="0" applyAlignment="0" applyProtection="0"/>
    <xf numFmtId="0" fontId="10" fillId="0" borderId="3" applyNumberFormat="0" applyFill="0" applyAlignment="0" applyProtection="0"/>
    <xf numFmtId="0" fontId="10" fillId="0" borderId="3" applyNumberFormat="0" applyFill="0" applyAlignment="0" applyProtection="0"/>
    <xf numFmtId="0" fontId="11" fillId="0" borderId="5" applyNumberFormat="0" applyFill="0" applyAlignment="0" applyProtection="0"/>
    <xf numFmtId="0" fontId="43" fillId="0" borderId="5" applyNumberFormat="0" applyFill="0" applyAlignment="0" applyProtection="0"/>
    <xf numFmtId="0" fontId="11" fillId="0" borderId="5" applyNumberFormat="0" applyFill="0" applyAlignment="0" applyProtection="0"/>
    <xf numFmtId="0" fontId="11" fillId="0" borderId="5" applyNumberFormat="0" applyFill="0" applyAlignment="0" applyProtection="0"/>
    <xf numFmtId="0" fontId="12" fillId="0" borderId="6" applyNumberFormat="0" applyFill="0" applyAlignment="0" applyProtection="0"/>
    <xf numFmtId="0" fontId="44" fillId="0" borderId="7" applyNumberFormat="0" applyFill="0" applyAlignment="0" applyProtection="0"/>
    <xf numFmtId="0" fontId="12" fillId="0" borderId="6" applyNumberFormat="0" applyFill="0" applyAlignment="0" applyProtection="0"/>
    <xf numFmtId="0" fontId="12" fillId="0" borderId="6" applyNumberFormat="0" applyFill="0" applyAlignment="0" applyProtection="0"/>
    <xf numFmtId="0" fontId="12" fillId="0" borderId="0" applyNumberFormat="0" applyFill="0" applyBorder="0" applyAlignment="0" applyProtection="0"/>
    <xf numFmtId="0" fontId="44"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45" fillId="0" borderId="8" applyBorder="0">
      <alignment horizontal="center" vertical="center" wrapText="1"/>
    </xf>
    <xf numFmtId="4" fontId="46" fillId="26" borderId="9" applyBorder="0">
      <alignment horizontal="right"/>
    </xf>
    <xf numFmtId="4" fontId="46" fillId="26" borderId="9" applyBorder="0">
      <alignment horizontal="right"/>
    </xf>
    <xf numFmtId="4" fontId="46" fillId="26" borderId="9" applyBorder="0">
      <alignment horizontal="right"/>
    </xf>
    <xf numFmtId="4" fontId="46" fillId="26" borderId="9" applyBorder="0">
      <alignment horizontal="right"/>
    </xf>
    <xf numFmtId="0" fontId="13" fillId="0" borderId="10" applyNumberFormat="0" applyFill="0" applyAlignment="0" applyProtection="0"/>
    <xf numFmtId="0" fontId="13" fillId="0" borderId="11" applyNumberFormat="0" applyFill="0" applyAlignment="0" applyProtection="0"/>
    <xf numFmtId="0" fontId="13" fillId="0" borderId="11" applyNumberFormat="0" applyFill="0" applyAlignment="0" applyProtection="0"/>
    <xf numFmtId="0" fontId="13" fillId="0" borderId="11" applyNumberFormat="0" applyFill="0" applyAlignment="0" applyProtection="0"/>
    <xf numFmtId="0" fontId="13" fillId="0" borderId="11" applyNumberFormat="0" applyFill="0" applyAlignment="0" applyProtection="0"/>
    <xf numFmtId="0" fontId="13" fillId="0" borderId="10" applyNumberFormat="0" applyFill="0" applyAlignment="0" applyProtection="0"/>
    <xf numFmtId="0" fontId="13" fillId="0" borderId="10" applyNumberFormat="0" applyFill="0" applyAlignment="0" applyProtection="0"/>
    <xf numFmtId="0" fontId="13" fillId="0" borderId="10" applyNumberFormat="0" applyFill="0" applyAlignment="0" applyProtection="0"/>
    <xf numFmtId="0" fontId="13" fillId="0" borderId="10" applyNumberFormat="0" applyFill="0" applyAlignment="0" applyProtection="0"/>
    <xf numFmtId="0" fontId="13" fillId="0" borderId="10" applyNumberFormat="0" applyFill="0" applyAlignment="0" applyProtection="0"/>
    <xf numFmtId="0" fontId="13" fillId="0" borderId="10" applyNumberFormat="0" applyFill="0" applyAlignment="0" applyProtection="0"/>
    <xf numFmtId="0" fontId="14" fillId="27" borderId="12" applyNumberFormat="0" applyAlignment="0" applyProtection="0"/>
    <xf numFmtId="0" fontId="14" fillId="27" borderId="12" applyNumberFormat="0" applyAlignment="0" applyProtection="0"/>
    <xf numFmtId="0" fontId="14" fillId="27" borderId="12" applyNumberFormat="0" applyAlignment="0" applyProtection="0"/>
    <xf numFmtId="0" fontId="14" fillId="27" borderId="12" applyNumberFormat="0" applyAlignment="0" applyProtection="0"/>
    <xf numFmtId="0" fontId="14" fillId="27" borderId="12" applyNumberFormat="0" applyAlignment="0" applyProtection="0"/>
    <xf numFmtId="0" fontId="15" fillId="0" borderId="0" applyNumberFormat="0" applyFill="0" applyBorder="0" applyAlignment="0" applyProtection="0"/>
    <xf numFmtId="0" fontId="47"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 fillId="0" borderId="0"/>
    <xf numFmtId="0" fontId="1"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1"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1"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1" fillId="0" borderId="0"/>
    <xf numFmtId="0" fontId="1"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1" fillId="0" borderId="0"/>
    <xf numFmtId="0" fontId="1" fillId="0" borderId="0"/>
    <xf numFmtId="0" fontId="66" fillId="0" borderId="0"/>
    <xf numFmtId="0" fontId="17" fillId="0" borderId="0"/>
    <xf numFmtId="0" fontId="4" fillId="0" borderId="0"/>
    <xf numFmtId="0" fontId="4" fillId="0" borderId="0"/>
    <xf numFmtId="0" fontId="1"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8" fillId="0" borderId="0"/>
    <xf numFmtId="0" fontId="1" fillId="0" borderId="0"/>
    <xf numFmtId="0" fontId="68" fillId="0" borderId="0"/>
    <xf numFmtId="0" fontId="1" fillId="0" borderId="0"/>
    <xf numFmtId="0" fontId="1" fillId="0" borderId="0"/>
    <xf numFmtId="0" fontId="1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7" fillId="0" borderId="0"/>
    <xf numFmtId="0" fontId="1" fillId="0" borderId="0"/>
    <xf numFmtId="0" fontId="17" fillId="0" borderId="0"/>
    <xf numFmtId="0" fontId="17" fillId="0" borderId="0"/>
    <xf numFmtId="0" fontId="1" fillId="0" borderId="0"/>
    <xf numFmtId="0" fontId="3" fillId="0" borderId="0"/>
    <xf numFmtId="0" fontId="24" fillId="0" borderId="0"/>
    <xf numFmtId="0" fontId="24" fillId="0" borderId="0"/>
    <xf numFmtId="0" fontId="24" fillId="0" borderId="0"/>
    <xf numFmtId="0" fontId="24" fillId="0" borderId="0"/>
    <xf numFmtId="0" fontId="24" fillId="0" borderId="0"/>
    <xf numFmtId="0" fontId="24" fillId="0" borderId="0"/>
    <xf numFmtId="0" fontId="4" fillId="0" borderId="0"/>
    <xf numFmtId="0" fontId="1" fillId="0" borderId="0"/>
    <xf numFmtId="0" fontId="24" fillId="0" borderId="0"/>
    <xf numFmtId="0" fontId="70" fillId="0" borderId="0"/>
    <xf numFmtId="0" fontId="4" fillId="0" borderId="0"/>
    <xf numFmtId="0" fontId="24"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4" fillId="0" borderId="0"/>
    <xf numFmtId="0" fontId="1" fillId="0" borderId="0"/>
    <xf numFmtId="0" fontId="1" fillId="0" borderId="0"/>
    <xf numFmtId="0" fontId="1" fillId="0" borderId="0"/>
    <xf numFmtId="0" fontId="48" fillId="0" borderId="0"/>
    <xf numFmtId="0" fontId="1" fillId="0" borderId="0"/>
    <xf numFmtId="0" fontId="1" fillId="0" borderId="0"/>
    <xf numFmtId="0" fontId="1" fillId="0" borderId="0"/>
    <xf numFmtId="0" fontId="66" fillId="0" borderId="0"/>
    <xf numFmtId="0" fontId="1" fillId="0" borderId="0"/>
    <xf numFmtId="0" fontId="66" fillId="0" borderId="0"/>
    <xf numFmtId="0" fontId="66" fillId="0" borderId="0"/>
    <xf numFmtId="0" fontId="66" fillId="0" borderId="0"/>
    <xf numFmtId="0" fontId="66" fillId="0" borderId="0"/>
    <xf numFmtId="0" fontId="66" fillId="0" borderId="0"/>
    <xf numFmtId="0" fontId="1" fillId="0" borderId="0"/>
    <xf numFmtId="0" fontId="17" fillId="0" borderId="0"/>
    <xf numFmtId="0" fontId="66" fillId="0" borderId="0"/>
    <xf numFmtId="0" fontId="1"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1" fillId="0" borderId="0"/>
    <xf numFmtId="0" fontId="1" fillId="0" borderId="0"/>
    <xf numFmtId="0" fontId="17" fillId="0" borderId="0"/>
    <xf numFmtId="0" fontId="17" fillId="0" borderId="0"/>
    <xf numFmtId="0" fontId="49" fillId="0" borderId="0"/>
    <xf numFmtId="0" fontId="1" fillId="0" borderId="0"/>
    <xf numFmtId="0" fontId="1" fillId="0" borderId="0"/>
    <xf numFmtId="0" fontId="17" fillId="0" borderId="0"/>
    <xf numFmtId="0" fontId="1" fillId="0" borderId="0"/>
    <xf numFmtId="0" fontId="17" fillId="0" borderId="0"/>
    <xf numFmtId="0" fontId="1" fillId="0" borderId="0"/>
    <xf numFmtId="0" fontId="24" fillId="0" borderId="0"/>
    <xf numFmtId="0" fontId="17" fillId="0" borderId="0"/>
    <xf numFmtId="0" fontId="66" fillId="0" borderId="0"/>
    <xf numFmtId="0" fontId="66" fillId="0" borderId="0"/>
    <xf numFmtId="0" fontId="1" fillId="0" borderId="0"/>
    <xf numFmtId="0" fontId="68" fillId="0" borderId="0"/>
    <xf numFmtId="0" fontId="1" fillId="0" borderId="0"/>
    <xf numFmtId="0" fontId="1"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50" fillId="0" borderId="0"/>
    <xf numFmtId="0" fontId="50" fillId="0" borderId="0"/>
    <xf numFmtId="0" fontId="68" fillId="0" borderId="0"/>
    <xf numFmtId="0" fontId="24" fillId="0" borderId="0"/>
    <xf numFmtId="0" fontId="17" fillId="0" borderId="0"/>
    <xf numFmtId="0" fontId="24" fillId="0" borderId="0"/>
    <xf numFmtId="0" fontId="68" fillId="0" borderId="0"/>
    <xf numFmtId="0" fontId="24" fillId="0" borderId="0"/>
    <xf numFmtId="0" fontId="50" fillId="0" borderId="0"/>
    <xf numFmtId="0" fontId="1" fillId="0" borderId="0"/>
    <xf numFmtId="0" fontId="1" fillId="0" borderId="0"/>
    <xf numFmtId="0" fontId="68"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24" fillId="0" borderId="0"/>
    <xf numFmtId="0" fontId="66" fillId="0" borderId="0"/>
    <xf numFmtId="0" fontId="66" fillId="0" borderId="0"/>
    <xf numFmtId="0" fontId="66" fillId="0" borderId="0"/>
    <xf numFmtId="0" fontId="17"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4" fillId="0" borderId="0"/>
    <xf numFmtId="0" fontId="4" fillId="0" borderId="0"/>
    <xf numFmtId="0" fontId="25" fillId="0" borderId="0"/>
    <xf numFmtId="0" fontId="25" fillId="0" borderId="0"/>
    <xf numFmtId="0" fontId="66" fillId="0" borderId="0"/>
    <xf numFmtId="0" fontId="66" fillId="0" borderId="0"/>
    <xf numFmtId="0" fontId="66" fillId="0" borderId="0"/>
    <xf numFmtId="0" fontId="66" fillId="0" borderId="0"/>
    <xf numFmtId="0" fontId="66" fillId="0" borderId="0"/>
    <xf numFmtId="0" fontId="66" fillId="0" borderId="0"/>
    <xf numFmtId="0" fontId="67"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1" fillId="0" borderId="0"/>
    <xf numFmtId="0" fontId="1" fillId="0" borderId="0"/>
    <xf numFmtId="0" fontId="4" fillId="0" borderId="0"/>
    <xf numFmtId="0" fontId="17" fillId="0" borderId="0"/>
    <xf numFmtId="0" fontId="1" fillId="0" borderId="0"/>
    <xf numFmtId="0" fontId="67" fillId="0" borderId="0"/>
    <xf numFmtId="0" fontId="66" fillId="0" borderId="0"/>
    <xf numFmtId="0" fontId="66" fillId="0" borderId="0"/>
    <xf numFmtId="0" fontId="1" fillId="0" borderId="0"/>
    <xf numFmtId="0" fontId="4" fillId="0" borderId="0"/>
    <xf numFmtId="0" fontId="4" fillId="0" borderId="0"/>
    <xf numFmtId="0" fontId="1" fillId="0" borderId="0"/>
    <xf numFmtId="0" fontId="1" fillId="0" borderId="0"/>
    <xf numFmtId="0" fontId="4" fillId="0" borderId="0"/>
    <xf numFmtId="0" fontId="4" fillId="0" borderId="0"/>
    <xf numFmtId="0" fontId="17" fillId="0" borderId="0"/>
    <xf numFmtId="0" fontId="24"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17" fillId="0" borderId="0"/>
    <xf numFmtId="0" fontId="1" fillId="0" borderId="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4" fillId="28" borderId="13" applyNumberFormat="0" applyFont="0" applyAlignment="0" applyProtection="0"/>
    <xf numFmtId="0" fontId="4" fillId="28" borderId="13" applyNumberFormat="0" applyFont="0" applyAlignment="0" applyProtection="0"/>
    <xf numFmtId="0" fontId="1" fillId="28" borderId="13" applyNumberFormat="0" applyFont="0" applyAlignment="0" applyProtection="0"/>
    <xf numFmtId="0" fontId="1" fillId="28" borderId="13" applyNumberFormat="0" applyFont="0" applyAlignment="0" applyProtection="0"/>
    <xf numFmtId="0" fontId="1" fillId="28" borderId="13" applyNumberFormat="0" applyFont="0" applyAlignment="0" applyProtection="0"/>
    <xf numFmtId="0" fontId="4" fillId="28" borderId="13" applyNumberFormat="0" applyFont="0" applyAlignment="0" applyProtection="0"/>
    <xf numFmtId="0" fontId="4" fillId="28" borderId="13" applyNumberFormat="0" applyFont="0" applyAlignment="0" applyProtection="0"/>
    <xf numFmtId="0" fontId="4" fillId="28" borderId="13" applyNumberFormat="0" applyFont="0" applyAlignment="0" applyProtection="0"/>
    <xf numFmtId="0" fontId="24" fillId="28" borderId="13" applyNumberFormat="0" applyFont="0" applyAlignment="0" applyProtection="0"/>
    <xf numFmtId="0" fontId="4" fillId="28" borderId="13" applyNumberFormat="0" applyFont="0" applyAlignment="0" applyProtection="0"/>
    <xf numFmtId="0" fontId="24" fillId="28" borderId="13" applyNumberFormat="0" applyFont="0" applyAlignment="0" applyProtection="0"/>
    <xf numFmtId="0" fontId="24" fillId="28" borderId="13" applyNumberFormat="0" applyFont="0" applyAlignment="0" applyProtection="0"/>
    <xf numFmtId="0" fontId="4" fillId="28" borderId="13" applyNumberFormat="0" applyFont="0" applyAlignment="0" applyProtection="0"/>
    <xf numFmtId="0" fontId="4" fillId="28" borderId="13" applyNumberFormat="0" applyFont="0" applyAlignment="0" applyProtection="0"/>
    <xf numFmtId="0" fontId="4" fillId="28" borderId="13" applyNumberFormat="0" applyFont="0" applyAlignment="0" applyProtection="0"/>
    <xf numFmtId="0" fontId="4" fillId="28" borderId="13" applyNumberFormat="0" applyFont="0" applyAlignment="0" applyProtection="0"/>
    <xf numFmtId="0" fontId="4" fillId="28" borderId="13" applyNumberFormat="0" applyFont="0" applyAlignment="0" applyProtection="0"/>
    <xf numFmtId="0" fontId="4" fillId="28" borderId="13" applyNumberFormat="0" applyFont="0" applyAlignment="0" applyProtection="0"/>
    <xf numFmtId="0" fontId="4" fillId="28" borderId="13" applyNumberFormat="0" applyFont="0" applyAlignment="0" applyProtection="0"/>
    <xf numFmtId="0" fontId="51" fillId="28" borderId="13" applyNumberFormat="0" applyFont="0" applyAlignment="0" applyProtection="0"/>
    <xf numFmtId="0" fontId="4" fillId="28" borderId="13" applyNumberFormat="0" applyFont="0" applyAlignment="0" applyProtection="0"/>
    <xf numFmtId="9" fontId="17" fillId="0" borderId="0" applyFont="0" applyFill="0" applyBorder="0" applyAlignment="0" applyProtection="0"/>
    <xf numFmtId="9" fontId="1"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52" fillId="0" borderId="0" applyFont="0" applyFill="0" applyBorder="0" applyAlignment="0" applyProtection="0"/>
    <xf numFmtId="9" fontId="52" fillId="0" borderId="0" applyFont="0" applyFill="0" applyBorder="0" applyAlignment="0" applyProtection="0"/>
    <xf numFmtId="9" fontId="1" fillId="0" borderId="0" applyFont="0" applyFill="0" applyBorder="0" applyAlignment="0" applyProtection="0"/>
    <xf numFmtId="9" fontId="24" fillId="0" borderId="0" applyFont="0" applyFill="0" applyBorder="0" applyAlignment="0" applyProtection="0"/>
    <xf numFmtId="9" fontId="25"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66" fillId="0" borderId="0" applyFont="0" applyFill="0" applyBorder="0" applyAlignment="0" applyProtection="0"/>
    <xf numFmtId="9" fontId="66" fillId="0" borderId="0" applyFont="0" applyFill="0" applyBorder="0" applyAlignment="0" applyProtection="0"/>
    <xf numFmtId="9" fontId="66" fillId="0" borderId="0" applyFont="0" applyFill="0" applyBorder="0" applyAlignment="0" applyProtection="0"/>
    <xf numFmtId="9" fontId="66" fillId="0" borderId="0" applyFont="0" applyFill="0" applyBorder="0" applyAlignment="0" applyProtection="0"/>
    <xf numFmtId="9" fontId="66" fillId="0" borderId="0" applyFont="0" applyFill="0" applyBorder="0" applyAlignment="0" applyProtection="0"/>
    <xf numFmtId="9" fontId="66" fillId="0" borderId="0" applyFont="0" applyFill="0" applyBorder="0" applyAlignment="0" applyProtection="0"/>
    <xf numFmtId="9" fontId="66" fillId="0" borderId="0" applyFont="0" applyFill="0" applyBorder="0" applyAlignment="0" applyProtection="0"/>
    <xf numFmtId="9" fontId="66" fillId="0" borderId="0" applyFont="0" applyFill="0" applyBorder="0" applyAlignment="0" applyProtection="0"/>
    <xf numFmtId="9" fontId="66" fillId="0" borderId="0" applyFont="0" applyFill="0" applyBorder="0" applyAlignment="0" applyProtection="0"/>
    <xf numFmtId="0" fontId="20" fillId="0" borderId="14" applyNumberFormat="0" applyFill="0" applyAlignment="0" applyProtection="0"/>
    <xf numFmtId="0" fontId="20" fillId="0" borderId="14" applyNumberFormat="0" applyFill="0" applyAlignment="0" applyProtection="0"/>
    <xf numFmtId="0" fontId="20" fillId="0" borderId="14" applyNumberFormat="0" applyFill="0" applyAlignment="0" applyProtection="0"/>
    <xf numFmtId="0" fontId="20" fillId="0" borderId="14" applyNumberFormat="0" applyFill="0" applyAlignment="0" applyProtection="0"/>
    <xf numFmtId="0" fontId="20" fillId="0" borderId="14" applyNumberFormat="0" applyFill="0" applyAlignment="0" applyProtection="0"/>
    <xf numFmtId="0" fontId="28" fillId="0" borderId="0"/>
    <xf numFmtId="168" fontId="34" fillId="0" borderId="0">
      <alignment vertical="top"/>
    </xf>
    <xf numFmtId="0" fontId="33" fillId="0" borderId="0"/>
    <xf numFmtId="0" fontId="33" fillId="0" borderId="0"/>
    <xf numFmtId="0" fontId="28" fillId="0" borderId="0"/>
    <xf numFmtId="0" fontId="28" fillId="0" borderId="0"/>
    <xf numFmtId="0" fontId="33" fillId="0" borderId="0"/>
    <xf numFmtId="0" fontId="33" fillId="0" borderId="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1"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6" fontId="17" fillId="0" borderId="0" applyFont="0" applyFill="0" applyBorder="0" applyAlignment="0" applyProtection="0"/>
    <xf numFmtId="165" fontId="1" fillId="0" borderId="0" applyFont="0" applyFill="0" applyBorder="0" applyAlignment="0" applyProtection="0"/>
    <xf numFmtId="165" fontId="4" fillId="0" borderId="0" applyFont="0" applyFill="0" applyBorder="0" applyAlignment="0" applyProtection="0"/>
    <xf numFmtId="165" fontId="24" fillId="0" borderId="0" applyFont="0" applyFill="0" applyBorder="0" applyAlignment="0" applyProtection="0"/>
    <xf numFmtId="165" fontId="4" fillId="0" borderId="0" applyFont="0" applyFill="0" applyBorder="0" applyAlignment="0" applyProtection="0"/>
    <xf numFmtId="165" fontId="24"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7" fontId="66" fillId="0" borderId="0" applyFont="0" applyFill="0" applyBorder="0" applyAlignment="0" applyProtection="0"/>
    <xf numFmtId="165" fontId="1"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4"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1"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4"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1" fillId="0" borderId="0" applyFont="0" applyFill="0" applyBorder="0" applyAlignment="0" applyProtection="0"/>
    <xf numFmtId="167" fontId="66" fillId="0" borderId="0" applyFont="0" applyFill="0" applyBorder="0" applyAlignment="0" applyProtection="0"/>
    <xf numFmtId="167" fontId="66" fillId="0" borderId="0" applyFont="0" applyFill="0" applyBorder="0" applyAlignment="0" applyProtection="0"/>
    <xf numFmtId="167" fontId="66" fillId="0" borderId="0" applyFont="0" applyFill="0" applyBorder="0" applyAlignment="0" applyProtection="0"/>
    <xf numFmtId="167" fontId="66" fillId="0" borderId="0" applyFont="0" applyFill="0" applyBorder="0" applyAlignment="0" applyProtection="0"/>
    <xf numFmtId="167" fontId="66" fillId="0" borderId="0" applyFont="0" applyFill="0" applyBorder="0" applyAlignment="0" applyProtection="0"/>
    <xf numFmtId="167" fontId="66"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66"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25" fillId="0" borderId="0" applyFont="0" applyFill="0" applyBorder="0" applyAlignment="0" applyProtection="0"/>
    <xf numFmtId="43" fontId="66" fillId="0" borderId="0" applyFont="0" applyFill="0" applyBorder="0" applyAlignment="0" applyProtection="0"/>
    <xf numFmtId="43" fontId="66" fillId="0" borderId="0" applyFont="0" applyFill="0" applyBorder="0" applyAlignment="0" applyProtection="0"/>
    <xf numFmtId="43" fontId="66"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165" fontId="6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66" fillId="0" borderId="0" applyFont="0" applyFill="0" applyBorder="0" applyAlignment="0" applyProtection="0"/>
    <xf numFmtId="43" fontId="66" fillId="0" borderId="0" applyFont="0" applyFill="0" applyBorder="0" applyAlignment="0" applyProtection="0"/>
    <xf numFmtId="43" fontId="66" fillId="0" borderId="0" applyFont="0" applyFill="0" applyBorder="0" applyAlignment="0" applyProtection="0"/>
    <xf numFmtId="43" fontId="66" fillId="0" borderId="0" applyFont="0" applyFill="0" applyBorder="0" applyAlignment="0" applyProtection="0"/>
    <xf numFmtId="43" fontId="66" fillId="0" borderId="0" applyFont="0" applyFill="0" applyBorder="0" applyAlignment="0" applyProtection="0"/>
    <xf numFmtId="43" fontId="66" fillId="0" borderId="0" applyFont="0" applyFill="0" applyBorder="0" applyAlignment="0" applyProtection="0"/>
    <xf numFmtId="43" fontId="66" fillId="0" borderId="0" applyFont="0" applyFill="0" applyBorder="0" applyAlignment="0" applyProtection="0"/>
    <xf numFmtId="43" fontId="66" fillId="0" borderId="0" applyFont="0" applyFill="0" applyBorder="0" applyAlignment="0" applyProtection="0"/>
    <xf numFmtId="43" fontId="66" fillId="0" borderId="0" applyFont="0" applyFill="0" applyBorder="0" applyAlignment="0" applyProtection="0"/>
    <xf numFmtId="43" fontId="66" fillId="0" borderId="0" applyFont="0" applyFill="0" applyBorder="0" applyAlignment="0" applyProtection="0"/>
    <xf numFmtId="43" fontId="66" fillId="0" borderId="0" applyFont="0" applyFill="0" applyBorder="0" applyAlignment="0" applyProtection="0"/>
    <xf numFmtId="43" fontId="66" fillId="0" borderId="0" applyFont="0" applyFill="0" applyBorder="0" applyAlignment="0" applyProtection="0"/>
    <xf numFmtId="165" fontId="1" fillId="0" borderId="0" applyFont="0" applyFill="0" applyBorder="0" applyAlignment="0" applyProtection="0"/>
    <xf numFmtId="4" fontId="46" fillId="29" borderId="0" applyBorder="0">
      <alignment horizontal="right"/>
    </xf>
    <xf numFmtId="0" fontId="22" fillId="4" borderId="0" applyNumberFormat="0" applyBorder="0" applyAlignment="0" applyProtection="0"/>
    <xf numFmtId="0" fontId="22" fillId="4" borderId="0" applyNumberFormat="0" applyBorder="0" applyAlignment="0" applyProtection="0"/>
    <xf numFmtId="0" fontId="22" fillId="4" borderId="0" applyNumberFormat="0" applyBorder="0" applyAlignment="0" applyProtection="0"/>
    <xf numFmtId="0" fontId="22" fillId="4" borderId="0" applyNumberFormat="0" applyBorder="0" applyAlignment="0" applyProtection="0"/>
    <xf numFmtId="0" fontId="22" fillId="4" borderId="0" applyNumberFormat="0" applyBorder="0" applyAlignment="0" applyProtection="0"/>
  </cellStyleXfs>
  <cellXfs count="463">
    <xf numFmtId="0" fontId="0" fillId="0" borderId="0" xfId="0"/>
    <xf numFmtId="0" fontId="67" fillId="0" borderId="0" xfId="669"/>
    <xf numFmtId="0" fontId="71" fillId="0" borderId="0" xfId="669" applyFont="1"/>
    <xf numFmtId="0" fontId="72" fillId="0" borderId="0" xfId="669" applyFont="1" applyAlignment="1">
      <alignment horizontal="center" vertical="center"/>
    </xf>
    <xf numFmtId="0" fontId="73" fillId="0" borderId="0" xfId="669" applyFont="1" applyAlignment="1">
      <alignment vertical="center"/>
    </xf>
    <xf numFmtId="0" fontId="74" fillId="0" borderId="0" xfId="669" applyFont="1" applyAlignment="1">
      <alignment vertical="center"/>
    </xf>
    <xf numFmtId="0" fontId="75" fillId="0" borderId="0" xfId="669" applyFont="1" applyAlignment="1">
      <alignment vertical="center"/>
    </xf>
    <xf numFmtId="0" fontId="76" fillId="0" borderId="0" xfId="669" applyFont="1" applyBorder="1"/>
    <xf numFmtId="0" fontId="72" fillId="0" borderId="0" xfId="669" applyFont="1" applyFill="1" applyBorder="1" applyAlignment="1">
      <alignment horizontal="center" vertical="center"/>
    </xf>
    <xf numFmtId="0" fontId="72" fillId="0" borderId="0" xfId="669" applyFont="1" applyFill="1" applyBorder="1" applyAlignment="1">
      <alignment vertical="center"/>
    </xf>
    <xf numFmtId="0" fontId="76" fillId="0" borderId="0" xfId="669" applyFont="1"/>
    <xf numFmtId="0" fontId="77" fillId="0" borderId="0" xfId="669" applyFont="1" applyAlignment="1">
      <alignment vertical="center"/>
    </xf>
    <xf numFmtId="0" fontId="77" fillId="0" borderId="0" xfId="669" applyFont="1" applyAlignment="1">
      <alignment horizontal="center" vertical="center"/>
    </xf>
    <xf numFmtId="0" fontId="2" fillId="0" borderId="0" xfId="520" applyFont="1" applyAlignment="1">
      <alignment horizontal="right"/>
    </xf>
    <xf numFmtId="0" fontId="76" fillId="0" borderId="0" xfId="669" applyFont="1" applyFill="1"/>
    <xf numFmtId="0" fontId="78" fillId="0" borderId="0" xfId="669" applyFont="1" applyAlignment="1">
      <alignment horizontal="left" vertical="center"/>
    </xf>
    <xf numFmtId="0" fontId="67" fillId="0" borderId="0" xfId="669" applyBorder="1"/>
    <xf numFmtId="0" fontId="71" fillId="0" borderId="0" xfId="669" applyFont="1" applyBorder="1"/>
    <xf numFmtId="0" fontId="72" fillId="0" borderId="0" xfId="669" applyFont="1" applyBorder="1" applyAlignment="1">
      <alignment horizontal="center" vertical="center"/>
    </xf>
    <xf numFmtId="0" fontId="73" fillId="0" borderId="0" xfId="669" applyFont="1" applyBorder="1" applyAlignment="1">
      <alignment vertical="center"/>
    </xf>
    <xf numFmtId="0" fontId="71" fillId="31" borderId="0" xfId="669" applyFont="1" applyFill="1"/>
    <xf numFmtId="0" fontId="71" fillId="31" borderId="0" xfId="669" applyFont="1" applyFill="1" applyBorder="1"/>
    <xf numFmtId="0" fontId="72" fillId="31" borderId="0" xfId="669" applyFont="1" applyFill="1" applyBorder="1" applyAlignment="1">
      <alignment horizontal="center" vertical="center"/>
    </xf>
    <xf numFmtId="0" fontId="73" fillId="31" borderId="0" xfId="669" applyFont="1" applyFill="1" applyBorder="1" applyAlignment="1">
      <alignment vertical="center"/>
    </xf>
    <xf numFmtId="0" fontId="73" fillId="0" borderId="9" xfId="669" applyFont="1" applyBorder="1" applyAlignment="1">
      <alignment horizontal="center" vertical="center" wrapText="1"/>
    </xf>
    <xf numFmtId="0" fontId="73" fillId="0" borderId="15" xfId="669" applyFont="1" applyBorder="1" applyAlignment="1">
      <alignment horizontal="center" vertical="center" wrapText="1"/>
    </xf>
    <xf numFmtId="0" fontId="79" fillId="0" borderId="9" xfId="669" applyFont="1" applyBorder="1" applyAlignment="1">
      <alignment horizontal="center" vertical="center" wrapText="1"/>
    </xf>
    <xf numFmtId="0" fontId="79" fillId="0" borderId="15" xfId="669" applyFont="1" applyBorder="1" applyAlignment="1">
      <alignment horizontal="center" vertical="center" wrapText="1"/>
    </xf>
    <xf numFmtId="0" fontId="1" fillId="0" borderId="0" xfId="437" applyFont="1" applyAlignment="1">
      <alignment horizontal="left"/>
    </xf>
    <xf numFmtId="0" fontId="1" fillId="0" borderId="0" xfId="437" applyFont="1" applyBorder="1" applyAlignment="1">
      <alignment horizontal="left"/>
    </xf>
    <xf numFmtId="0" fontId="1" fillId="0" borderId="0" xfId="437" applyNumberFormat="1" applyFont="1" applyBorder="1" applyAlignment="1">
      <alignment horizontal="left" vertical="center"/>
    </xf>
    <xf numFmtId="0" fontId="1" fillId="0" borderId="0" xfId="437" applyNumberFormat="1" applyFont="1" applyBorder="1" applyAlignment="1">
      <alignment vertical="center"/>
    </xf>
    <xf numFmtId="0" fontId="1" fillId="0" borderId="0" xfId="437" applyNumberFormat="1" applyFont="1" applyBorder="1" applyAlignment="1">
      <alignment horizontal="left"/>
    </xf>
    <xf numFmtId="0" fontId="1" fillId="0" borderId="0" xfId="437" applyNumberFormat="1" applyFont="1" applyBorder="1" applyAlignment="1">
      <alignment vertical="top" wrapText="1"/>
    </xf>
    <xf numFmtId="0" fontId="25" fillId="0" borderId="0" xfId="437" applyFont="1" applyAlignment="1">
      <alignment horizontal="left"/>
    </xf>
    <xf numFmtId="0" fontId="26" fillId="0" borderId="0" xfId="437" applyFont="1" applyAlignment="1">
      <alignment horizontal="left"/>
    </xf>
    <xf numFmtId="0" fontId="1" fillId="0" borderId="0" xfId="437" applyFont="1" applyAlignment="1">
      <alignment horizontal="left" vertical="center"/>
    </xf>
    <xf numFmtId="0" fontId="1" fillId="0" borderId="9" xfId="437" applyFont="1" applyBorder="1" applyAlignment="1">
      <alignment horizontal="center" vertical="top"/>
    </xf>
    <xf numFmtId="0" fontId="1" fillId="0" borderId="0" xfId="520" applyFont="1" applyFill="1"/>
    <xf numFmtId="0" fontId="1" fillId="0" borderId="0" xfId="520" applyFont="1" applyFill="1" applyBorder="1"/>
    <xf numFmtId="0" fontId="23" fillId="0" borderId="9" xfId="520" applyFont="1" applyFill="1" applyBorder="1" applyAlignment="1">
      <alignment horizontal="center" vertical="center" wrapText="1"/>
    </xf>
    <xf numFmtId="0" fontId="1" fillId="0" borderId="9" xfId="520" applyFont="1" applyBorder="1" applyAlignment="1">
      <alignment horizontal="center" vertical="center" wrapText="1"/>
    </xf>
    <xf numFmtId="0" fontId="1" fillId="0" borderId="9" xfId="520" applyFont="1" applyBorder="1" applyAlignment="1">
      <alignment horizontal="justify" vertical="top" wrapText="1"/>
    </xf>
    <xf numFmtId="0" fontId="23" fillId="0" borderId="9" xfId="520" applyNumberFormat="1" applyFont="1" applyBorder="1" applyAlignment="1">
      <alignment horizontal="center" vertical="top" wrapText="1"/>
    </xf>
    <xf numFmtId="0" fontId="23" fillId="0" borderId="9" xfId="520" applyFont="1" applyBorder="1" applyAlignment="1">
      <alignment vertical="top" wrapText="1"/>
    </xf>
    <xf numFmtId="0" fontId="1" fillId="0" borderId="9" xfId="520" applyFont="1" applyBorder="1" applyAlignment="1">
      <alignment vertical="top" wrapText="1"/>
    </xf>
    <xf numFmtId="0" fontId="23" fillId="0" borderId="9" xfId="520" applyNumberFormat="1" applyFont="1" applyFill="1" applyBorder="1" applyAlignment="1">
      <alignment horizontal="center" vertical="top" wrapText="1"/>
    </xf>
    <xf numFmtId="0" fontId="1" fillId="0" borderId="0" xfId="520" applyFont="1" applyBorder="1" applyAlignment="1"/>
    <xf numFmtId="0" fontId="1" fillId="0" borderId="0" xfId="520" applyFont="1" applyAlignment="1">
      <alignment horizontal="right"/>
    </xf>
    <xf numFmtId="0" fontId="80" fillId="0" borderId="9" xfId="0" applyFont="1" applyBorder="1" applyAlignment="1">
      <alignment horizontal="center" vertical="center"/>
    </xf>
    <xf numFmtId="0" fontId="80" fillId="0" borderId="9" xfId="0" applyFont="1" applyBorder="1" applyAlignment="1">
      <alignment horizontal="center" vertical="center" wrapText="1"/>
    </xf>
    <xf numFmtId="49" fontId="1" fillId="0" borderId="0" xfId="437" applyNumberFormat="1" applyFont="1" applyBorder="1" applyAlignment="1">
      <alignment horizontal="left" vertical="center" wrapText="1"/>
    </xf>
    <xf numFmtId="0" fontId="1" fillId="0" borderId="0" xfId="437" applyFont="1" applyBorder="1" applyAlignment="1">
      <alignment horizontal="left" vertical="center" wrapText="1"/>
    </xf>
    <xf numFmtId="0" fontId="25" fillId="0" borderId="0" xfId="437" applyFont="1" applyBorder="1" applyAlignment="1">
      <alignment horizontal="left"/>
    </xf>
    <xf numFmtId="0" fontId="23" fillId="0" borderId="9" xfId="437" applyFont="1" applyBorder="1" applyAlignment="1">
      <alignment horizontal="center" vertical="top"/>
    </xf>
    <xf numFmtId="0" fontId="23" fillId="0" borderId="16" xfId="520" applyFont="1" applyFill="1" applyBorder="1" applyAlignment="1">
      <alignment vertical="center" wrapText="1"/>
    </xf>
    <xf numFmtId="0" fontId="23" fillId="0" borderId="17" xfId="520" applyFont="1" applyFill="1" applyBorder="1" applyAlignment="1">
      <alignment vertical="center" wrapText="1"/>
    </xf>
    <xf numFmtId="0" fontId="1" fillId="0" borderId="0" xfId="520" applyFont="1" applyFill="1" applyAlignment="1">
      <alignment vertical="top" wrapText="1"/>
    </xf>
    <xf numFmtId="0" fontId="72" fillId="0" borderId="9" xfId="669" applyFont="1" applyBorder="1" applyAlignment="1">
      <alignment horizontal="center" vertical="center"/>
    </xf>
    <xf numFmtId="0" fontId="79" fillId="0" borderId="9" xfId="669" applyFont="1" applyBorder="1" applyAlignment="1">
      <alignment horizontal="center" vertical="center" wrapText="1"/>
    </xf>
    <xf numFmtId="0" fontId="79" fillId="0" borderId="15" xfId="669" applyFont="1" applyBorder="1" applyAlignment="1">
      <alignment horizontal="center" vertical="center" wrapText="1"/>
    </xf>
    <xf numFmtId="0" fontId="77" fillId="0" borderId="0" xfId="669" applyFont="1" applyAlignment="1">
      <alignment vertical="center"/>
    </xf>
    <xf numFmtId="0" fontId="75" fillId="0" borderId="0" xfId="669" applyFont="1" applyAlignment="1">
      <alignment vertical="center"/>
    </xf>
    <xf numFmtId="0" fontId="73" fillId="0" borderId="0" xfId="669" applyFont="1" applyAlignment="1">
      <alignment vertical="center"/>
    </xf>
    <xf numFmtId="0" fontId="23" fillId="0" borderId="0" xfId="0" applyFont="1" applyFill="1" applyAlignment="1"/>
    <xf numFmtId="0" fontId="23" fillId="0" borderId="0" xfId="0" applyFont="1" applyFill="1" applyAlignment="1">
      <alignment horizontal="center" vertical="center"/>
    </xf>
    <xf numFmtId="0" fontId="23" fillId="0" borderId="0" xfId="0" applyFont="1" applyFill="1" applyAlignment="1">
      <alignment vertical="center"/>
    </xf>
    <xf numFmtId="0" fontId="81" fillId="0" borderId="0" xfId="652" applyFont="1" applyAlignment="1"/>
    <xf numFmtId="0" fontId="80" fillId="0" borderId="9" xfId="0" applyFont="1" applyBorder="1" applyAlignment="1">
      <alignment horizontal="center" vertical="center"/>
    </xf>
    <xf numFmtId="0" fontId="77" fillId="0" borderId="0" xfId="669" applyFont="1" applyAlignment="1">
      <alignment horizontal="center" vertical="center" wrapText="1"/>
    </xf>
    <xf numFmtId="0" fontId="79" fillId="0" borderId="0" xfId="652" applyFont="1" applyFill="1" applyAlignment="1">
      <alignment vertical="center"/>
    </xf>
    <xf numFmtId="0" fontId="82" fillId="0" borderId="0" xfId="0" applyFont="1" applyAlignment="1">
      <alignment vertical="center"/>
    </xf>
    <xf numFmtId="0" fontId="83" fillId="0" borderId="0" xfId="669" applyFont="1" applyAlignment="1">
      <alignment horizontal="left" vertical="center"/>
    </xf>
    <xf numFmtId="0" fontId="84" fillId="0" borderId="0" xfId="669" applyFont="1"/>
    <xf numFmtId="0" fontId="66" fillId="0" borderId="9" xfId="669" applyFont="1" applyBorder="1" applyAlignment="1">
      <alignment horizontal="center" vertical="center"/>
    </xf>
    <xf numFmtId="0" fontId="66" fillId="0" borderId="15" xfId="669" applyFont="1" applyBorder="1" applyAlignment="1">
      <alignment horizontal="center" vertical="center"/>
    </xf>
    <xf numFmtId="0" fontId="67" fillId="0" borderId="0" xfId="669" applyFont="1" applyBorder="1"/>
    <xf numFmtId="0" fontId="67" fillId="0" borderId="0" xfId="669" applyFont="1"/>
    <xf numFmtId="0" fontId="85" fillId="0" borderId="9" xfId="669" applyFont="1" applyBorder="1" applyAlignment="1">
      <alignment horizontal="center" vertical="center" wrapText="1"/>
    </xf>
    <xf numFmtId="0" fontId="85" fillId="0" borderId="9" xfId="520" applyFont="1" applyFill="1" applyBorder="1" applyAlignment="1">
      <alignment horizontal="center" vertical="center" wrapText="1"/>
    </xf>
    <xf numFmtId="0" fontId="29" fillId="0" borderId="9" xfId="437" applyFont="1" applyBorder="1" applyAlignment="1">
      <alignment horizontal="center" vertical="center" wrapText="1"/>
    </xf>
    <xf numFmtId="0" fontId="29" fillId="0" borderId="9" xfId="437" applyFont="1" applyFill="1" applyBorder="1" applyAlignment="1">
      <alignment horizontal="center" vertical="center" wrapText="1"/>
    </xf>
    <xf numFmtId="0" fontId="29" fillId="0" borderId="18" xfId="437" applyFont="1" applyBorder="1" applyAlignment="1">
      <alignment horizontal="center" vertical="center" wrapText="1"/>
    </xf>
    <xf numFmtId="0" fontId="85" fillId="0" borderId="0" xfId="669" applyFont="1" applyAlignment="1">
      <alignment vertical="center"/>
    </xf>
    <xf numFmtId="0" fontId="85" fillId="0" borderId="9" xfId="669" applyFont="1" applyBorder="1" applyAlignment="1">
      <alignment vertical="center" wrapText="1"/>
    </xf>
    <xf numFmtId="49" fontId="85" fillId="0" borderId="9" xfId="669" applyNumberFormat="1" applyFont="1" applyFill="1" applyBorder="1" applyAlignment="1">
      <alignment vertical="center"/>
    </xf>
    <xf numFmtId="0" fontId="29" fillId="0" borderId="9" xfId="520" applyFont="1" applyFill="1" applyBorder="1" applyAlignment="1">
      <alignment vertical="center" wrapText="1"/>
    </xf>
    <xf numFmtId="0" fontId="86" fillId="0" borderId="9" xfId="0" applyFont="1" applyBorder="1" applyAlignment="1">
      <alignment horizontal="center" vertical="center"/>
    </xf>
    <xf numFmtId="0" fontId="86" fillId="0" borderId="9" xfId="0" applyFont="1" applyBorder="1" applyAlignment="1">
      <alignment horizontal="center" vertical="center" wrapText="1"/>
    </xf>
    <xf numFmtId="0" fontId="86" fillId="0" borderId="19" xfId="0" applyFont="1" applyBorder="1" applyAlignment="1">
      <alignment horizontal="center" vertical="center" wrapText="1"/>
    </xf>
    <xf numFmtId="0" fontId="86" fillId="0" borderId="20" xfId="0" applyFont="1" applyFill="1" applyBorder="1" applyAlignment="1">
      <alignment horizontal="center" vertical="center" wrapText="1"/>
    </xf>
    <xf numFmtId="0" fontId="86" fillId="0" borderId="20" xfId="0" applyFont="1" applyBorder="1" applyAlignment="1">
      <alignment horizontal="center" vertical="center" wrapText="1"/>
    </xf>
    <xf numFmtId="0" fontId="29" fillId="0" borderId="0" xfId="520" applyFont="1" applyAlignment="1">
      <alignment horizontal="right"/>
    </xf>
    <xf numFmtId="0" fontId="85" fillId="0" borderId="9" xfId="669" applyFont="1" applyBorder="1" applyAlignment="1">
      <alignment horizontal="center" vertical="center"/>
    </xf>
    <xf numFmtId="0" fontId="29" fillId="0" borderId="9" xfId="520" applyFont="1" applyFill="1" applyBorder="1" applyAlignment="1">
      <alignment horizontal="center" vertical="center" wrapText="1"/>
    </xf>
    <xf numFmtId="0" fontId="73" fillId="0" borderId="21" xfId="691" applyFont="1" applyBorder="1" applyAlignment="1">
      <alignment horizontal="center" vertical="center" wrapText="1"/>
    </xf>
    <xf numFmtId="49" fontId="73" fillId="32" borderId="22" xfId="691" applyNumberFormat="1" applyFont="1" applyFill="1" applyBorder="1" applyAlignment="1">
      <alignment vertical="center"/>
    </xf>
    <xf numFmtId="0" fontId="85" fillId="32" borderId="9" xfId="691" applyFont="1" applyFill="1" applyBorder="1" applyAlignment="1">
      <alignment vertical="center" wrapText="1"/>
    </xf>
    <xf numFmtId="49" fontId="73" fillId="0" borderId="22" xfId="691" applyNumberFormat="1" applyFont="1" applyFill="1" applyBorder="1" applyAlignment="1">
      <alignment vertical="center"/>
    </xf>
    <xf numFmtId="0" fontId="85" fillId="0" borderId="9" xfId="691" applyFont="1" applyFill="1" applyBorder="1" applyAlignment="1">
      <alignment horizontal="left" vertical="center" wrapText="1"/>
    </xf>
    <xf numFmtId="0" fontId="85" fillId="0" borderId="9" xfId="691" applyFont="1" applyBorder="1" applyAlignment="1">
      <alignment horizontal="left" vertical="center" wrapText="1"/>
    </xf>
    <xf numFmtId="49" fontId="73" fillId="0" borderId="23" xfId="691" applyNumberFormat="1" applyFont="1" applyFill="1" applyBorder="1" applyAlignment="1">
      <alignment vertical="center"/>
    </xf>
    <xf numFmtId="0" fontId="85" fillId="0" borderId="24" xfId="691" applyFont="1" applyBorder="1" applyAlignment="1">
      <alignment horizontal="left" vertical="center" wrapText="1"/>
    </xf>
    <xf numFmtId="0" fontId="73" fillId="0" borderId="0" xfId="669" applyFont="1" applyAlignment="1">
      <alignment horizontal="center" vertical="center"/>
    </xf>
    <xf numFmtId="0" fontId="73" fillId="0" borderId="9" xfId="669" applyFont="1" applyBorder="1" applyAlignment="1">
      <alignment horizontal="center" vertical="center" wrapText="1"/>
    </xf>
    <xf numFmtId="0" fontId="23" fillId="0" borderId="0" xfId="520" applyFont="1" applyFill="1" applyAlignment="1">
      <alignment horizontal="center" vertical="top" wrapText="1"/>
    </xf>
    <xf numFmtId="0" fontId="1" fillId="0" borderId="0" xfId="520" applyFont="1" applyFill="1" applyBorder="1" applyAlignment="1">
      <alignment horizontal="left" wrapText="1"/>
    </xf>
    <xf numFmtId="0" fontId="79" fillId="0" borderId="0" xfId="669" applyFont="1" applyAlignment="1">
      <alignment horizontal="center" vertical="center"/>
    </xf>
    <xf numFmtId="0" fontId="73" fillId="0" borderId="0" xfId="669" applyFont="1" applyFill="1" applyBorder="1" applyAlignment="1">
      <alignment horizontal="center" vertical="center"/>
    </xf>
    <xf numFmtId="0" fontId="1" fillId="0" borderId="15" xfId="520" applyFont="1" applyFill="1" applyBorder="1" applyAlignment="1">
      <alignment horizontal="center" vertical="center" wrapText="1"/>
    </xf>
    <xf numFmtId="49" fontId="73" fillId="0" borderId="9" xfId="669" applyNumberFormat="1" applyFont="1" applyBorder="1" applyAlignment="1">
      <alignment horizontal="center" vertical="center"/>
    </xf>
    <xf numFmtId="0" fontId="67" fillId="0" borderId="9" xfId="669" applyFont="1" applyBorder="1" applyAlignment="1">
      <alignment horizontal="center" vertical="center"/>
    </xf>
    <xf numFmtId="0" fontId="73" fillId="0" borderId="0" xfId="669" applyFont="1" applyFill="1" applyBorder="1" applyAlignment="1">
      <alignment vertical="center"/>
    </xf>
    <xf numFmtId="0" fontId="79" fillId="0" borderId="0" xfId="669" applyFont="1" applyAlignment="1">
      <alignment vertical="center"/>
    </xf>
    <xf numFmtId="0" fontId="73" fillId="0" borderId="0" xfId="669" applyFont="1"/>
    <xf numFmtId="0" fontId="82" fillId="0" borderId="0" xfId="0" applyFont="1"/>
    <xf numFmtId="0" fontId="0" fillId="0" borderId="9" xfId="0" applyBorder="1" applyAlignment="1">
      <alignment horizontal="center" vertical="center" wrapText="1"/>
    </xf>
    <xf numFmtId="0" fontId="73" fillId="0" borderId="25" xfId="691" applyFont="1" applyBorder="1" applyAlignment="1">
      <alignment horizontal="center" vertical="center" wrapText="1"/>
    </xf>
    <xf numFmtId="0" fontId="73" fillId="0" borderId="26" xfId="691" applyFont="1" applyBorder="1" applyAlignment="1">
      <alignment horizontal="center" vertical="center" wrapText="1"/>
    </xf>
    <xf numFmtId="49" fontId="73" fillId="32" borderId="27" xfId="691" applyNumberFormat="1" applyFont="1" applyFill="1" applyBorder="1" applyAlignment="1">
      <alignment vertical="center"/>
    </xf>
    <xf numFmtId="0" fontId="85" fillId="32" borderId="18" xfId="691" applyFont="1" applyFill="1" applyBorder="1" applyAlignment="1">
      <alignment horizontal="left" vertical="center" wrapText="1"/>
    </xf>
    <xf numFmtId="0" fontId="73" fillId="0" borderId="28" xfId="691" applyFont="1" applyBorder="1" applyAlignment="1">
      <alignment vertical="center" wrapText="1"/>
    </xf>
    <xf numFmtId="0" fontId="73" fillId="0" borderId="29" xfId="691" applyFont="1" applyBorder="1" applyAlignment="1">
      <alignment horizontal="center" vertical="center" wrapText="1"/>
    </xf>
    <xf numFmtId="0" fontId="73" fillId="0" borderId="23" xfId="691" applyFont="1" applyBorder="1" applyAlignment="1">
      <alignment horizontal="center" vertical="center" wrapText="1"/>
    </xf>
    <xf numFmtId="0" fontId="73" fillId="0" borderId="24" xfId="691" applyFont="1" applyBorder="1" applyAlignment="1">
      <alignment horizontal="center" vertical="center" wrapText="1"/>
    </xf>
    <xf numFmtId="0" fontId="87" fillId="0" borderId="0" xfId="520" applyFont="1" applyFill="1" applyAlignment="1">
      <alignment vertical="center"/>
    </xf>
    <xf numFmtId="0" fontId="1" fillId="0" borderId="0" xfId="520" applyFont="1" applyFill="1" applyAlignment="1"/>
    <xf numFmtId="0" fontId="23" fillId="0" borderId="9" xfId="520" applyFont="1" applyFill="1" applyBorder="1" applyAlignment="1">
      <alignment horizontal="center" vertical="center" textRotation="90" wrapText="1"/>
    </xf>
    <xf numFmtId="0" fontId="23" fillId="0" borderId="20" xfId="520" applyFont="1" applyFill="1" applyBorder="1" applyAlignment="1">
      <alignment horizontal="center" vertical="center" wrapText="1"/>
    </xf>
    <xf numFmtId="49" fontId="23" fillId="0" borderId="9" xfId="520" applyNumberFormat="1" applyFont="1" applyFill="1" applyBorder="1" applyAlignment="1">
      <alignment horizontal="center" vertical="center" wrapText="1"/>
    </xf>
    <xf numFmtId="0" fontId="55" fillId="0" borderId="9" xfId="520" applyFont="1" applyFill="1" applyBorder="1" applyAlignment="1">
      <alignment horizontal="left" vertical="center" wrapText="1"/>
    </xf>
    <xf numFmtId="49" fontId="1" fillId="0" borderId="9" xfId="520" applyNumberFormat="1" applyFont="1" applyFill="1" applyBorder="1" applyAlignment="1">
      <alignment horizontal="center" vertical="center" wrapText="1"/>
    </xf>
    <xf numFmtId="0" fontId="29" fillId="0" borderId="9" xfId="520" applyFont="1" applyFill="1" applyBorder="1" applyAlignment="1">
      <alignment horizontal="left" vertical="center" wrapText="1"/>
    </xf>
    <xf numFmtId="0" fontId="29" fillId="0" borderId="30" xfId="520" applyFont="1" applyFill="1" applyBorder="1" applyAlignment="1">
      <alignment horizontal="left" vertical="center" wrapText="1"/>
    </xf>
    <xf numFmtId="0" fontId="88" fillId="0" borderId="9" xfId="617" applyFont="1" applyFill="1" applyBorder="1" applyAlignment="1">
      <alignment horizontal="left" vertical="center" wrapText="1"/>
    </xf>
    <xf numFmtId="173" fontId="1" fillId="0" borderId="9" xfId="520" applyNumberFormat="1" applyFont="1" applyFill="1" applyBorder="1" applyAlignment="1">
      <alignment horizontal="center" vertical="center" wrapText="1"/>
    </xf>
    <xf numFmtId="173" fontId="23" fillId="0" borderId="9" xfId="520" applyNumberFormat="1" applyFont="1" applyFill="1" applyBorder="1" applyAlignment="1">
      <alignment horizontal="center" vertical="center" wrapText="1"/>
    </xf>
    <xf numFmtId="0" fontId="89" fillId="0" borderId="9" xfId="617" applyFont="1" applyFill="1" applyBorder="1" applyAlignment="1">
      <alignment horizontal="left" vertical="center" wrapText="1"/>
    </xf>
    <xf numFmtId="0" fontId="88" fillId="0" borderId="18" xfId="617" applyFont="1" applyFill="1" applyBorder="1" applyAlignment="1">
      <alignment horizontal="left" vertical="center" wrapText="1"/>
    </xf>
    <xf numFmtId="0" fontId="1" fillId="0" borderId="0" xfId="520" applyFont="1" applyFill="1" applyBorder="1" applyAlignment="1">
      <alignment horizontal="center" vertical="center" wrapText="1"/>
    </xf>
    <xf numFmtId="0" fontId="1" fillId="0" borderId="0" xfId="520" applyFont="1" applyFill="1" applyBorder="1" applyAlignment="1">
      <alignment horizontal="left" vertical="center" wrapText="1"/>
    </xf>
    <xf numFmtId="0" fontId="1" fillId="0" borderId="0" xfId="520" applyFont="1" applyFill="1" applyBorder="1" applyAlignment="1">
      <alignment wrapText="1"/>
    </xf>
    <xf numFmtId="2" fontId="1" fillId="0" borderId="0" xfId="520" applyNumberFormat="1" applyFont="1" applyFill="1" applyAlignment="1">
      <alignment horizontal="center" vertical="top" wrapText="1"/>
    </xf>
    <xf numFmtId="0" fontId="1" fillId="0" borderId="0" xfId="520" applyFont="1" applyFill="1" applyBorder="1" applyAlignment="1"/>
    <xf numFmtId="0" fontId="81" fillId="0" borderId="0" xfId="652" applyFont="1"/>
    <xf numFmtId="0" fontId="73" fillId="0" borderId="0" xfId="652" applyFont="1"/>
    <xf numFmtId="0" fontId="72" fillId="0" borderId="0" xfId="652" applyFont="1" applyFill="1" applyAlignment="1">
      <alignment vertical="center"/>
    </xf>
    <xf numFmtId="0" fontId="90" fillId="0" borderId="0" xfId="652" applyFont="1" applyFill="1" applyAlignment="1"/>
    <xf numFmtId="0" fontId="90" fillId="0" borderId="9" xfId="652" applyFont="1" applyFill="1" applyBorder="1" applyAlignment="1">
      <alignment horizontal="center" vertical="center" wrapText="1"/>
    </xf>
    <xf numFmtId="0" fontId="90" fillId="0" borderId="9" xfId="652" applyFont="1" applyFill="1" applyBorder="1" applyAlignment="1">
      <alignment horizontal="center" vertical="center"/>
    </xf>
    <xf numFmtId="0" fontId="91" fillId="0" borderId="20" xfId="652" applyFont="1" applyBorder="1" applyAlignment="1">
      <alignment horizontal="center" vertical="center"/>
    </xf>
    <xf numFmtId="0" fontId="91" fillId="0" borderId="0" xfId="652" applyFont="1"/>
    <xf numFmtId="1" fontId="91" fillId="32" borderId="9" xfId="652" applyNumberFormat="1" applyFont="1" applyFill="1" applyBorder="1" applyAlignment="1">
      <alignment horizontal="center" vertical="center"/>
    </xf>
    <xf numFmtId="49" fontId="72" fillId="32" borderId="9" xfId="652" applyNumberFormat="1" applyFont="1" applyFill="1" applyBorder="1" applyAlignment="1">
      <alignment horizontal="center" vertical="center"/>
    </xf>
    <xf numFmtId="49" fontId="91" fillId="32" borderId="9" xfId="652" applyNumberFormat="1" applyFont="1" applyFill="1" applyBorder="1" applyAlignment="1">
      <alignment horizontal="center" vertical="center"/>
    </xf>
    <xf numFmtId="171" fontId="91" fillId="32" borderId="9" xfId="652" applyNumberFormat="1" applyFont="1" applyFill="1" applyBorder="1" applyAlignment="1">
      <alignment horizontal="center" vertical="center"/>
    </xf>
    <xf numFmtId="14" fontId="91" fillId="32" borderId="9" xfId="652" applyNumberFormat="1" applyFont="1" applyFill="1" applyBorder="1" applyAlignment="1">
      <alignment horizontal="center" vertical="center"/>
    </xf>
    <xf numFmtId="0" fontId="91" fillId="32" borderId="0" xfId="652" applyFont="1" applyFill="1" applyBorder="1"/>
    <xf numFmtId="0" fontId="91" fillId="32" borderId="0" xfId="652" applyFont="1" applyFill="1"/>
    <xf numFmtId="0" fontId="81" fillId="32" borderId="0" xfId="652" applyFont="1" applyFill="1" applyBorder="1"/>
    <xf numFmtId="0" fontId="23" fillId="32" borderId="0" xfId="520" applyFont="1" applyFill="1" applyBorder="1" applyAlignment="1">
      <alignment vertical="top" wrapText="1"/>
    </xf>
    <xf numFmtId="0" fontId="81" fillId="32" borderId="0" xfId="652" applyFont="1" applyFill="1"/>
    <xf numFmtId="0" fontId="27" fillId="0" borderId="0" xfId="520" applyFont="1" applyFill="1" applyAlignment="1"/>
    <xf numFmtId="0" fontId="1" fillId="0" borderId="0" xfId="520" applyFill="1"/>
    <xf numFmtId="0" fontId="23" fillId="0" borderId="0" xfId="520" applyFont="1" applyFill="1" applyAlignment="1">
      <alignment horizontal="center"/>
    </xf>
    <xf numFmtId="0" fontId="27" fillId="0" borderId="0" xfId="520" applyFont="1" applyFill="1" applyAlignment="1">
      <alignment horizontal="center"/>
    </xf>
    <xf numFmtId="0" fontId="87" fillId="0" borderId="0" xfId="669" applyFont="1" applyAlignment="1">
      <alignment vertical="center"/>
    </xf>
    <xf numFmtId="2" fontId="57" fillId="0" borderId="0" xfId="520" applyNumberFormat="1" applyFont="1" applyFill="1" applyAlignment="1">
      <alignment horizontal="right" vertical="top" wrapText="1"/>
    </xf>
    <xf numFmtId="0" fontId="23" fillId="0" borderId="0" xfId="520" applyFont="1" applyFill="1" applyAlignment="1"/>
    <xf numFmtId="0" fontId="1" fillId="0" borderId="0" xfId="520" applyFont="1" applyFill="1" applyAlignment="1">
      <alignment horizontal="right"/>
    </xf>
    <xf numFmtId="0" fontId="54" fillId="0" borderId="31" xfId="520" applyFont="1" applyFill="1" applyBorder="1" applyAlignment="1">
      <alignment horizontal="justify"/>
    </xf>
    <xf numFmtId="0" fontId="53" fillId="0" borderId="31" xfId="520" applyFont="1" applyFill="1" applyBorder="1" applyAlignment="1">
      <alignment horizontal="center" vertical="center"/>
    </xf>
    <xf numFmtId="0" fontId="53" fillId="0" borderId="0" xfId="520" applyFont="1" applyFill="1"/>
    <xf numFmtId="0" fontId="54" fillId="0" borderId="31" xfId="520" applyFont="1" applyFill="1" applyBorder="1" applyAlignment="1">
      <alignment vertical="top" wrapText="1"/>
    </xf>
    <xf numFmtId="0" fontId="54" fillId="0" borderId="32" xfId="520" applyFont="1" applyFill="1" applyBorder="1" applyAlignment="1">
      <alignment vertical="top" wrapText="1"/>
    </xf>
    <xf numFmtId="0" fontId="54" fillId="0" borderId="32" xfId="520" applyFont="1" applyFill="1" applyBorder="1" applyAlignment="1">
      <alignment horizontal="justify" vertical="top" wrapText="1"/>
    </xf>
    <xf numFmtId="0" fontId="53" fillId="0" borderId="31" xfId="520" applyFont="1" applyFill="1" applyBorder="1" applyAlignment="1">
      <alignment horizontal="justify" vertical="top" wrapText="1"/>
    </xf>
    <xf numFmtId="0" fontId="54" fillId="0" borderId="31" xfId="520" applyFont="1" applyFill="1" applyBorder="1" applyAlignment="1">
      <alignment horizontal="justify" vertical="top" wrapText="1"/>
    </xf>
    <xf numFmtId="0" fontId="54" fillId="0" borderId="33" xfId="520" applyFont="1" applyFill="1" applyBorder="1" applyAlignment="1">
      <alignment vertical="top" wrapText="1"/>
    </xf>
    <xf numFmtId="0" fontId="53" fillId="0" borderId="33" xfId="520" applyFont="1" applyFill="1" applyBorder="1" applyAlignment="1">
      <alignment vertical="top" wrapText="1"/>
    </xf>
    <xf numFmtId="0" fontId="53" fillId="0" borderId="34" xfId="520" applyFont="1" applyFill="1" applyBorder="1" applyAlignment="1">
      <alignment vertical="top" wrapText="1"/>
    </xf>
    <xf numFmtId="0" fontId="53" fillId="0" borderId="32" xfId="520" applyFont="1" applyFill="1" applyBorder="1" applyAlignment="1">
      <alignment vertical="top" wrapText="1"/>
    </xf>
    <xf numFmtId="0" fontId="54" fillId="0" borderId="33" xfId="520" applyFont="1" applyFill="1" applyBorder="1" applyAlignment="1">
      <alignment horizontal="left" vertical="center" wrapText="1"/>
    </xf>
    <xf numFmtId="0" fontId="54" fillId="0" borderId="33" xfId="520" applyFont="1" applyFill="1" applyBorder="1" applyAlignment="1">
      <alignment horizontal="center" vertical="center" wrapText="1"/>
    </xf>
    <xf numFmtId="0" fontId="53" fillId="0" borderId="32" xfId="520" applyFont="1" applyFill="1" applyBorder="1"/>
    <xf numFmtId="1" fontId="54" fillId="0" borderId="0" xfId="520" applyNumberFormat="1" applyFont="1" applyFill="1" applyAlignment="1">
      <alignment horizontal="left" vertical="top"/>
    </xf>
    <xf numFmtId="49" fontId="53" fillId="0" borderId="0" xfId="520" applyNumberFormat="1" applyFont="1" applyFill="1" applyAlignment="1">
      <alignment horizontal="left" vertical="top" wrapText="1"/>
    </xf>
    <xf numFmtId="49" fontId="53" fillId="0" borderId="0" xfId="520" applyNumberFormat="1" applyFont="1" applyFill="1" applyBorder="1" applyAlignment="1">
      <alignment horizontal="left" vertical="top"/>
    </xf>
    <xf numFmtId="0" fontId="53" fillId="0" borderId="0" xfId="520" applyFont="1" applyFill="1" applyBorder="1" applyAlignment="1">
      <alignment horizontal="center" vertical="center"/>
    </xf>
    <xf numFmtId="0" fontId="80" fillId="0" borderId="35" xfId="0" applyFont="1" applyBorder="1" applyAlignment="1">
      <alignment horizontal="center" vertical="center" wrapText="1"/>
    </xf>
    <xf numFmtId="0" fontId="80" fillId="0" borderId="9" xfId="0" applyFont="1" applyFill="1" applyBorder="1" applyAlignment="1">
      <alignment horizontal="left" vertical="center" wrapText="1"/>
    </xf>
    <xf numFmtId="0" fontId="0" fillId="0" borderId="9" xfId="0" applyFill="1" applyBorder="1" applyAlignment="1">
      <alignment horizontal="center" vertical="center" wrapText="1"/>
    </xf>
    <xf numFmtId="0" fontId="0" fillId="0" borderId="0" xfId="0" applyFill="1" applyBorder="1"/>
    <xf numFmtId="0" fontId="80" fillId="0" borderId="18" xfId="0" applyFont="1" applyFill="1" applyBorder="1" applyAlignment="1">
      <alignment horizontal="left" vertical="center" wrapText="1"/>
    </xf>
    <xf numFmtId="0" fontId="0" fillId="0" borderId="0" xfId="0" applyFill="1"/>
    <xf numFmtId="0" fontId="80" fillId="0" borderId="20" xfId="0" applyFont="1" applyFill="1" applyBorder="1" applyAlignment="1">
      <alignment horizontal="left" vertical="center" wrapText="1"/>
    </xf>
    <xf numFmtId="0" fontId="82" fillId="0" borderId="0" xfId="0" applyFont="1" applyFill="1"/>
    <xf numFmtId="0" fontId="92" fillId="0" borderId="31" xfId="0" applyFont="1" applyBorder="1" applyAlignment="1">
      <alignment horizontal="center" vertical="center" wrapText="1"/>
    </xf>
    <xf numFmtId="0" fontId="93" fillId="0" borderId="31" xfId="0" applyFont="1" applyBorder="1" applyAlignment="1">
      <alignment horizontal="center" vertical="center"/>
    </xf>
    <xf numFmtId="0" fontId="93" fillId="0" borderId="31" xfId="0" applyFont="1" applyBorder="1" applyAlignment="1">
      <alignment horizontal="center" vertical="center" wrapText="1"/>
    </xf>
    <xf numFmtId="0" fontId="0" fillId="0" borderId="27" xfId="0" applyBorder="1" applyAlignment="1">
      <alignment horizontal="center" vertical="center"/>
    </xf>
    <xf numFmtId="0" fontId="92" fillId="0" borderId="18" xfId="0" applyFont="1" applyBorder="1" applyAlignment="1">
      <alignment horizontal="center" vertical="center" wrapText="1"/>
    </xf>
    <xf numFmtId="0" fontId="0" fillId="0" borderId="18" xfId="0" applyBorder="1" applyAlignment="1">
      <alignment horizontal="center" vertical="center"/>
    </xf>
    <xf numFmtId="0" fontId="92" fillId="0" borderId="9" xfId="0" applyFont="1" applyBorder="1" applyAlignment="1">
      <alignment horizontal="center" vertical="center" wrapText="1"/>
    </xf>
    <xf numFmtId="0" fontId="94" fillId="0" borderId="0" xfId="0" applyFont="1"/>
    <xf numFmtId="0" fontId="95" fillId="0" borderId="0" xfId="0" applyFont="1"/>
    <xf numFmtId="0" fontId="1" fillId="32" borderId="9" xfId="437" applyFont="1" applyFill="1" applyBorder="1" applyAlignment="1">
      <alignment horizontal="center" vertical="center" wrapText="1"/>
    </xf>
    <xf numFmtId="0" fontId="85" fillId="0" borderId="9" xfId="669" applyFont="1" applyBorder="1" applyAlignment="1">
      <alignment horizontal="center" vertical="center" wrapText="1"/>
    </xf>
    <xf numFmtId="0" fontId="73" fillId="0" borderId="9" xfId="0" applyFont="1" applyBorder="1" applyAlignment="1">
      <alignment horizontal="center" vertical="center"/>
    </xf>
    <xf numFmtId="0" fontId="85" fillId="0" borderId="9" xfId="0" applyFont="1" applyBorder="1" applyAlignment="1">
      <alignment horizontal="center" vertical="center" wrapText="1"/>
    </xf>
    <xf numFmtId="0" fontId="85" fillId="0" borderId="9" xfId="669" applyNumberFormat="1" applyFont="1" applyBorder="1" applyAlignment="1">
      <alignment horizontal="center" vertical="center" wrapText="1"/>
    </xf>
    <xf numFmtId="0" fontId="80" fillId="0" borderId="9" xfId="0" applyFont="1" applyFill="1" applyBorder="1" applyAlignment="1">
      <alignment horizontal="center" vertical="center" wrapText="1"/>
    </xf>
    <xf numFmtId="0" fontId="80" fillId="0" borderId="9" xfId="0" applyFont="1" applyBorder="1" applyAlignment="1">
      <alignment horizontal="center" vertical="center" wrapText="1"/>
    </xf>
    <xf numFmtId="1" fontId="25" fillId="0" borderId="9" xfId="0" applyNumberFormat="1" applyFont="1" applyFill="1" applyBorder="1" applyAlignment="1">
      <alignment horizontal="center" vertical="center" wrapText="1"/>
    </xf>
    <xf numFmtId="174" fontId="25" fillId="0" borderId="9" xfId="0" applyNumberFormat="1" applyFont="1" applyFill="1" applyBorder="1" applyAlignment="1">
      <alignment horizontal="center" vertical="center" wrapText="1"/>
    </xf>
    <xf numFmtId="2" fontId="0" fillId="0" borderId="9" xfId="0" applyNumberFormat="1" applyBorder="1" applyAlignment="1">
      <alignment horizontal="center" vertical="center"/>
    </xf>
    <xf numFmtId="0" fontId="0" fillId="0" borderId="9" xfId="0" applyBorder="1" applyAlignment="1">
      <alignment horizontal="center" vertical="center"/>
    </xf>
    <xf numFmtId="1" fontId="25" fillId="0" borderId="15" xfId="0" applyNumberFormat="1" applyFont="1" applyFill="1" applyBorder="1" applyAlignment="1">
      <alignment horizontal="center" vertical="center" wrapText="1"/>
    </xf>
    <xf numFmtId="0" fontId="0" fillId="0" borderId="9" xfId="0" applyBorder="1"/>
    <xf numFmtId="14" fontId="25" fillId="0" borderId="9" xfId="0" applyNumberFormat="1" applyFont="1" applyFill="1" applyBorder="1" applyAlignment="1">
      <alignment horizontal="center" vertical="center" wrapText="1"/>
    </xf>
    <xf numFmtId="14" fontId="96" fillId="0" borderId="9" xfId="0" applyNumberFormat="1" applyFont="1" applyFill="1" applyBorder="1" applyAlignment="1">
      <alignment horizontal="center" vertical="center" wrapText="1"/>
    </xf>
    <xf numFmtId="20" fontId="0" fillId="0" borderId="9" xfId="0" applyNumberFormat="1" applyBorder="1" applyAlignment="1">
      <alignment horizontal="center" vertical="center"/>
    </xf>
    <xf numFmtId="1" fontId="0" fillId="0" borderId="9" xfId="0" applyNumberFormat="1" applyBorder="1" applyAlignment="1">
      <alignment horizontal="center" vertical="center"/>
    </xf>
    <xf numFmtId="0" fontId="0" fillId="0" borderId="9" xfId="0" applyBorder="1" applyAlignment="1">
      <alignment horizontal="center"/>
    </xf>
    <xf numFmtId="175" fontId="0" fillId="0" borderId="9" xfId="0" applyNumberFormat="1" applyBorder="1" applyAlignment="1">
      <alignment vertical="center"/>
    </xf>
    <xf numFmtId="0" fontId="0" fillId="0" borderId="9" xfId="0" applyFont="1" applyBorder="1" applyAlignment="1">
      <alignment horizontal="center" vertical="center"/>
    </xf>
    <xf numFmtId="0" fontId="0" fillId="0" borderId="9" xfId="0" applyBorder="1" applyAlignment="1">
      <alignment vertical="center"/>
    </xf>
    <xf numFmtId="14" fontId="0" fillId="0" borderId="9" xfId="0" applyNumberFormat="1" applyBorder="1" applyAlignment="1">
      <alignment horizontal="center" vertical="center"/>
    </xf>
    <xf numFmtId="0" fontId="0" fillId="0" borderId="9" xfId="0" applyFill="1" applyBorder="1" applyAlignment="1">
      <alignment wrapText="1"/>
    </xf>
    <xf numFmtId="0" fontId="80" fillId="0" borderId="15" xfId="0" applyFont="1" applyBorder="1" applyAlignment="1">
      <alignment horizontal="center" vertical="center"/>
    </xf>
    <xf numFmtId="0" fontId="0" fillId="0" borderId="9" xfId="0" applyFill="1" applyBorder="1" applyAlignment="1">
      <alignment horizontal="center" vertical="center"/>
    </xf>
    <xf numFmtId="0" fontId="0" fillId="0" borderId="9" xfId="0" applyFill="1" applyBorder="1"/>
    <xf numFmtId="2" fontId="96" fillId="0" borderId="9" xfId="0" applyNumberFormat="1" applyFont="1" applyFill="1" applyBorder="1" applyAlignment="1">
      <alignment horizontal="center" vertical="center"/>
    </xf>
    <xf numFmtId="0" fontId="96" fillId="0" borderId="9" xfId="0" applyFont="1" applyFill="1" applyBorder="1" applyAlignment="1">
      <alignment horizontal="center" vertical="center"/>
    </xf>
    <xf numFmtId="14" fontId="80" fillId="0" borderId="9" xfId="0" applyNumberFormat="1" applyFont="1" applyFill="1" applyBorder="1" applyAlignment="1">
      <alignment horizontal="center" vertical="center"/>
    </xf>
    <xf numFmtId="20" fontId="0" fillId="0" borderId="9" xfId="0" applyNumberFormat="1" applyFill="1" applyBorder="1" applyAlignment="1">
      <alignment horizontal="center" vertical="center"/>
    </xf>
    <xf numFmtId="0" fontId="73" fillId="0" borderId="9" xfId="0" applyFont="1" applyFill="1" applyBorder="1" applyAlignment="1">
      <alignment horizontal="center" vertical="center"/>
    </xf>
    <xf numFmtId="0" fontId="0" fillId="0" borderId="9" xfId="0" applyFill="1" applyBorder="1" applyAlignment="1">
      <alignment horizontal="center"/>
    </xf>
    <xf numFmtId="1" fontId="0" fillId="0" borderId="9" xfId="0" applyNumberFormat="1" applyFill="1" applyBorder="1" applyAlignment="1">
      <alignment horizontal="center" vertical="center"/>
    </xf>
    <xf numFmtId="14" fontId="0" fillId="0" borderId="9" xfId="0" applyNumberFormat="1" applyFill="1" applyBorder="1" applyAlignment="1">
      <alignment horizontal="center" vertical="center"/>
    </xf>
    <xf numFmtId="2" fontId="0" fillId="0" borderId="9" xfId="0" applyNumberFormat="1" applyFill="1" applyBorder="1" applyAlignment="1">
      <alignment horizontal="center" vertical="center"/>
    </xf>
    <xf numFmtId="0" fontId="79" fillId="0" borderId="0" xfId="669" applyFont="1" applyFill="1" applyAlignment="1">
      <alignment vertical="center"/>
    </xf>
    <xf numFmtId="0" fontId="55" fillId="0" borderId="0" xfId="722" applyFont="1" applyFill="1" applyAlignment="1"/>
    <xf numFmtId="0" fontId="55" fillId="0" borderId="0" xfId="520" applyFont="1" applyFill="1"/>
    <xf numFmtId="0" fontId="55" fillId="0" borderId="0" xfId="520" applyFont="1" applyFill="1" applyAlignment="1"/>
    <xf numFmtId="0" fontId="29" fillId="0" borderId="0" xfId="520" applyFont="1" applyFill="1"/>
    <xf numFmtId="0" fontId="23" fillId="0" borderId="0" xfId="520" applyFont="1" applyFill="1"/>
    <xf numFmtId="0" fontId="1" fillId="0" borderId="0" xfId="520" applyFont="1" applyFill="1" applyAlignment="1">
      <alignment horizontal="left" vertical="center" wrapText="1"/>
    </xf>
    <xf numFmtId="0" fontId="1" fillId="0" borderId="0" xfId="520" applyFont="1" applyFill="1" applyAlignment="1">
      <alignment horizontal="left" wrapText="1"/>
    </xf>
    <xf numFmtId="0" fontId="1" fillId="0" borderId="0" xfId="520" applyFont="1" applyFill="1" applyBorder="1" applyAlignment="1">
      <alignment horizontal="left"/>
    </xf>
    <xf numFmtId="0" fontId="55" fillId="0" borderId="20" xfId="520" applyFont="1" applyFill="1" applyBorder="1" applyAlignment="1">
      <alignment horizontal="center" vertical="center" wrapText="1"/>
    </xf>
    <xf numFmtId="173" fontId="1" fillId="0" borderId="0" xfId="520" applyNumberFormat="1" applyFont="1" applyFill="1"/>
    <xf numFmtId="0" fontId="80" fillId="0" borderId="9" xfId="0" applyFont="1" applyFill="1" applyBorder="1" applyAlignment="1">
      <alignment horizontal="center" vertical="center" wrapText="1"/>
    </xf>
    <xf numFmtId="0" fontId="73" fillId="0" borderId="25" xfId="691" applyFont="1" applyFill="1" applyBorder="1" applyAlignment="1">
      <alignment horizontal="center" vertical="center" wrapText="1"/>
    </xf>
    <xf numFmtId="0" fontId="85" fillId="0" borderId="9" xfId="669" applyFont="1" applyBorder="1" applyAlignment="1">
      <alignment horizontal="center" vertical="center" wrapText="1"/>
    </xf>
    <xf numFmtId="0" fontId="73" fillId="32" borderId="25" xfId="691" applyFont="1" applyFill="1" applyBorder="1" applyAlignment="1">
      <alignment horizontal="center" vertical="center" wrapText="1"/>
    </xf>
    <xf numFmtId="0" fontId="73" fillId="0" borderId="25" xfId="691" applyFont="1" applyFill="1" applyBorder="1" applyAlignment="1">
      <alignment horizontal="center" vertical="center" wrapText="1"/>
    </xf>
    <xf numFmtId="0" fontId="73" fillId="0" borderId="25" xfId="691" applyFont="1" applyBorder="1" applyAlignment="1">
      <alignment horizontal="center" vertical="center" wrapText="1"/>
    </xf>
    <xf numFmtId="0" fontId="73" fillId="32" borderId="36" xfId="691" applyFont="1" applyFill="1" applyBorder="1" applyAlignment="1">
      <alignment horizontal="center" vertical="center" wrapText="1"/>
    </xf>
    <xf numFmtId="0" fontId="53" fillId="0" borderId="0" xfId="436" applyFont="1"/>
    <xf numFmtId="0" fontId="60" fillId="0" borderId="0" xfId="436" applyFont="1" applyAlignment="1">
      <alignment wrapText="1"/>
    </xf>
    <xf numFmtId="0" fontId="61" fillId="0" borderId="0" xfId="436" applyFont="1"/>
    <xf numFmtId="0" fontId="23" fillId="0" borderId="0" xfId="436" applyFont="1"/>
    <xf numFmtId="0" fontId="60" fillId="0" borderId="0" xfId="436" applyFont="1"/>
    <xf numFmtId="0" fontId="25" fillId="0" borderId="0" xfId="436" applyFont="1"/>
    <xf numFmtId="49" fontId="25" fillId="0" borderId="0" xfId="436" applyNumberFormat="1" applyFont="1" applyBorder="1" applyAlignment="1">
      <alignment horizontal="center"/>
    </xf>
    <xf numFmtId="0" fontId="25" fillId="0" borderId="0" xfId="436" applyFont="1" applyBorder="1" applyAlignment="1">
      <alignment horizontal="right"/>
    </xf>
    <xf numFmtId="0" fontId="63" fillId="0" borderId="0" xfId="436" applyFont="1"/>
    <xf numFmtId="0" fontId="62" fillId="0" borderId="15" xfId="436" applyFont="1" applyBorder="1" applyAlignment="1">
      <alignment horizontal="center" vertical="center"/>
    </xf>
    <xf numFmtId="0" fontId="62" fillId="0" borderId="37" xfId="436" applyFont="1" applyBorder="1" applyAlignment="1">
      <alignment horizontal="center" vertical="center"/>
    </xf>
    <xf numFmtId="0" fontId="62" fillId="0" borderId="38" xfId="436" applyFont="1" applyBorder="1" applyAlignment="1">
      <alignment horizontal="center" vertical="center"/>
    </xf>
    <xf numFmtId="0" fontId="62" fillId="0" borderId="0" xfId="436" applyFont="1"/>
    <xf numFmtId="49" fontId="62" fillId="0" borderId="28" xfId="436" applyNumberFormat="1" applyFont="1" applyBorder="1" applyAlignment="1">
      <alignment horizontal="center" vertical="center"/>
    </xf>
    <xf numFmtId="0" fontId="62" fillId="0" borderId="21" xfId="436" applyFont="1" applyBorder="1" applyAlignment="1">
      <alignment horizontal="left" vertical="center" wrapText="1"/>
    </xf>
    <xf numFmtId="49" fontId="62" fillId="0" borderId="21" xfId="436" applyNumberFormat="1" applyFont="1" applyBorder="1" applyAlignment="1">
      <alignment horizontal="center" vertical="center"/>
    </xf>
    <xf numFmtId="1" fontId="62" fillId="0" borderId="21" xfId="436" applyNumberFormat="1" applyFont="1" applyBorder="1" applyAlignment="1">
      <alignment horizontal="center" vertical="center"/>
    </xf>
    <xf numFmtId="0" fontId="62" fillId="0" borderId="21" xfId="436" applyFont="1" applyBorder="1" applyAlignment="1">
      <alignment horizontal="center" vertical="center"/>
    </xf>
    <xf numFmtId="0" fontId="62" fillId="0" borderId="21" xfId="436" applyFont="1" applyBorder="1" applyAlignment="1">
      <alignment horizontal="center" vertical="center" wrapText="1"/>
    </xf>
    <xf numFmtId="49" fontId="62" fillId="0" borderId="22" xfId="436" applyNumberFormat="1" applyFont="1" applyBorder="1" applyAlignment="1">
      <alignment horizontal="center" vertical="center"/>
    </xf>
    <xf numFmtId="0" fontId="62" fillId="0" borderId="9" xfId="436" applyFont="1" applyBorder="1" applyAlignment="1">
      <alignment horizontal="left" vertical="center" wrapText="1"/>
    </xf>
    <xf numFmtId="49" fontId="62" fillId="0" borderId="9" xfId="436" applyNumberFormat="1" applyFont="1" applyBorder="1" applyAlignment="1">
      <alignment horizontal="center" vertical="center"/>
    </xf>
    <xf numFmtId="1" fontId="62" fillId="0" borderId="9" xfId="436" applyNumberFormat="1" applyFont="1" applyBorder="1" applyAlignment="1">
      <alignment horizontal="center" vertical="center"/>
    </xf>
    <xf numFmtId="0" fontId="62" fillId="0" borderId="9" xfId="436" applyFont="1" applyBorder="1" applyAlignment="1">
      <alignment horizontal="center" vertical="center"/>
    </xf>
    <xf numFmtId="0" fontId="62" fillId="0" borderId="9" xfId="436" applyFont="1" applyBorder="1" applyAlignment="1">
      <alignment horizontal="center" vertical="center" wrapText="1"/>
    </xf>
    <xf numFmtId="0" fontId="62" fillId="0" borderId="9" xfId="436" applyFont="1" applyBorder="1" applyAlignment="1">
      <alignment wrapText="1"/>
    </xf>
    <xf numFmtId="49" fontId="62" fillId="0" borderId="23" xfId="436" applyNumberFormat="1" applyFont="1" applyBorder="1" applyAlignment="1">
      <alignment horizontal="center" vertical="center"/>
    </xf>
    <xf numFmtId="0" fontId="62" fillId="0" borderId="24" xfId="436" applyFont="1" applyBorder="1" applyAlignment="1">
      <alignment wrapText="1"/>
    </xf>
    <xf numFmtId="49" fontId="62" fillId="0" borderId="24" xfId="436" applyNumberFormat="1" applyFont="1" applyBorder="1" applyAlignment="1">
      <alignment horizontal="center" vertical="center"/>
    </xf>
    <xf numFmtId="1" fontId="62" fillId="0" borderId="24" xfId="436" applyNumberFormat="1" applyFont="1" applyBorder="1" applyAlignment="1">
      <alignment horizontal="center" vertical="center"/>
    </xf>
    <xf numFmtId="0" fontId="62" fillId="0" borderId="24" xfId="436" applyFont="1" applyBorder="1" applyAlignment="1">
      <alignment horizontal="center" vertical="center"/>
    </xf>
    <xf numFmtId="0" fontId="62" fillId="0" borderId="24" xfId="436" applyFont="1" applyBorder="1" applyAlignment="1">
      <alignment horizontal="center" vertical="center" wrapText="1"/>
    </xf>
    <xf numFmtId="0" fontId="73" fillId="0" borderId="0" xfId="669" applyFont="1" applyFill="1" applyBorder="1" applyAlignment="1">
      <alignment horizontal="center" vertical="center"/>
    </xf>
    <xf numFmtId="0" fontId="75" fillId="31" borderId="0" xfId="669" applyFont="1" applyFill="1" applyAlignment="1">
      <alignment vertical="center"/>
    </xf>
    <xf numFmtId="49" fontId="73" fillId="31" borderId="28" xfId="691" applyNumberFormat="1" applyFont="1" applyFill="1" applyBorder="1" applyAlignment="1">
      <alignment vertical="center"/>
    </xf>
    <xf numFmtId="0" fontId="85" fillId="31" borderId="21" xfId="691" applyFont="1" applyFill="1" applyBorder="1" applyAlignment="1">
      <alignment horizontal="left" vertical="center" wrapText="1"/>
    </xf>
    <xf numFmtId="172" fontId="73" fillId="31" borderId="29" xfId="691" applyNumberFormat="1" applyFont="1" applyFill="1" applyBorder="1" applyAlignment="1">
      <alignment horizontal="center" vertical="center" wrapText="1"/>
    </xf>
    <xf numFmtId="0" fontId="67" fillId="31" borderId="0" xfId="669" applyFill="1" applyBorder="1"/>
    <xf numFmtId="0" fontId="67" fillId="31" borderId="0" xfId="669" applyFill="1"/>
    <xf numFmtId="49" fontId="73" fillId="31" borderId="23" xfId="691" applyNumberFormat="1" applyFont="1" applyFill="1" applyBorder="1" applyAlignment="1">
      <alignment vertical="center"/>
    </xf>
    <xf numFmtId="0" fontId="85" fillId="31" borderId="24" xfId="691" applyFont="1" applyFill="1" applyBorder="1" applyAlignment="1">
      <alignment horizontal="left" vertical="center" wrapText="1"/>
    </xf>
    <xf numFmtId="172" fontId="73" fillId="31" borderId="26" xfId="691" applyNumberFormat="1" applyFont="1" applyFill="1" applyBorder="1" applyAlignment="1">
      <alignment horizontal="center" vertical="center" wrapText="1"/>
    </xf>
    <xf numFmtId="0" fontId="1" fillId="31" borderId="0" xfId="437" applyFont="1" applyFill="1" applyAlignment="1">
      <alignment horizontal="left"/>
    </xf>
    <xf numFmtId="0" fontId="1" fillId="31" borderId="9" xfId="437" applyFont="1" applyFill="1" applyBorder="1" applyAlignment="1">
      <alignment horizontal="center" vertical="center" wrapText="1"/>
    </xf>
    <xf numFmtId="0" fontId="1" fillId="31" borderId="0" xfId="437" applyFont="1" applyFill="1" applyAlignment="1">
      <alignment horizontal="left" vertical="center"/>
    </xf>
    <xf numFmtId="173" fontId="73" fillId="31" borderId="9" xfId="669" applyNumberFormat="1" applyFont="1" applyFill="1" applyBorder="1" applyAlignment="1">
      <alignment horizontal="center" vertical="center" wrapText="1"/>
    </xf>
    <xf numFmtId="49" fontId="85" fillId="31" borderId="9" xfId="669" applyNumberFormat="1" applyFont="1" applyFill="1" applyBorder="1" applyAlignment="1">
      <alignment vertical="center"/>
    </xf>
    <xf numFmtId="0" fontId="85" fillId="31" borderId="9" xfId="669" applyFont="1" applyFill="1" applyBorder="1" applyAlignment="1">
      <alignment vertical="center" wrapText="1"/>
    </xf>
    <xf numFmtId="0" fontId="85" fillId="31" borderId="9" xfId="669" applyFont="1" applyFill="1" applyBorder="1" applyAlignment="1">
      <alignment horizontal="center" vertical="center" wrapText="1"/>
    </xf>
    <xf numFmtId="0" fontId="73" fillId="31" borderId="9" xfId="669" applyFont="1" applyFill="1" applyBorder="1" applyAlignment="1">
      <alignment horizontal="center" vertical="center" wrapText="1"/>
    </xf>
    <xf numFmtId="0" fontId="85" fillId="31" borderId="9" xfId="0" applyFont="1" applyFill="1" applyBorder="1" applyAlignment="1">
      <alignment horizontal="center" vertical="center" wrapText="1"/>
    </xf>
    <xf numFmtId="0" fontId="73" fillId="31" borderId="9" xfId="0" applyFont="1" applyFill="1" applyBorder="1" applyAlignment="1">
      <alignment horizontal="center" vertical="center"/>
    </xf>
    <xf numFmtId="0" fontId="76" fillId="0" borderId="0" xfId="669" applyFont="1" applyFill="1" applyBorder="1"/>
    <xf numFmtId="0" fontId="73" fillId="31" borderId="25" xfId="691" applyFont="1" applyFill="1" applyBorder="1" applyAlignment="1">
      <alignment horizontal="center" vertical="center" wrapText="1"/>
    </xf>
    <xf numFmtId="14" fontId="1" fillId="0" borderId="9" xfId="520" applyNumberFormat="1" applyFont="1" applyBorder="1" applyAlignment="1">
      <alignment horizontal="center" vertical="center" wrapText="1"/>
    </xf>
    <xf numFmtId="0" fontId="87" fillId="31" borderId="0" xfId="669" applyFont="1" applyFill="1" applyAlignment="1">
      <alignment horizontal="center" vertical="center" wrapText="1"/>
    </xf>
    <xf numFmtId="49" fontId="73" fillId="0" borderId="22" xfId="691" applyNumberFormat="1" applyFont="1" applyFill="1" applyBorder="1" applyAlignment="1">
      <alignment horizontal="center" vertical="center"/>
    </xf>
    <xf numFmtId="49" fontId="73" fillId="0" borderId="9" xfId="691" applyNumberFormat="1" applyFont="1" applyFill="1" applyBorder="1" applyAlignment="1">
      <alignment horizontal="center" vertical="center"/>
    </xf>
    <xf numFmtId="49" fontId="73" fillId="0" borderId="25" xfId="691" applyNumberFormat="1" applyFont="1" applyFill="1" applyBorder="1" applyAlignment="1">
      <alignment horizontal="center" vertical="center"/>
    </xf>
    <xf numFmtId="49" fontId="73" fillId="0" borderId="39" xfId="691" applyNumberFormat="1" applyFont="1" applyFill="1" applyBorder="1" applyAlignment="1">
      <alignment horizontal="center" vertical="center"/>
    </xf>
    <xf numFmtId="49" fontId="73" fillId="0" borderId="30" xfId="691" applyNumberFormat="1" applyFont="1" applyFill="1" applyBorder="1" applyAlignment="1">
      <alignment horizontal="center" vertical="center"/>
    </xf>
    <xf numFmtId="0" fontId="27" fillId="0" borderId="0" xfId="0" applyFont="1" applyFill="1" applyAlignment="1">
      <alignment horizontal="center" vertical="center"/>
    </xf>
    <xf numFmtId="0" fontId="73" fillId="0" borderId="0" xfId="669" applyFont="1" applyAlignment="1">
      <alignment horizontal="center" vertical="center"/>
    </xf>
    <xf numFmtId="0" fontId="87" fillId="0" borderId="0" xfId="669" applyFont="1" applyAlignment="1">
      <alignment horizontal="center" vertical="center" wrapText="1"/>
    </xf>
    <xf numFmtId="0" fontId="79" fillId="0" borderId="0" xfId="669" applyFont="1" applyAlignment="1">
      <alignment horizontal="center" vertical="center"/>
    </xf>
    <xf numFmtId="0" fontId="87" fillId="0" borderId="0" xfId="669" applyFont="1" applyFill="1" applyAlignment="1">
      <alignment horizontal="center" vertical="center"/>
    </xf>
    <xf numFmtId="0" fontId="87" fillId="31" borderId="0" xfId="669" applyFont="1" applyFill="1" applyAlignment="1">
      <alignment horizontal="center" vertical="center"/>
    </xf>
    <xf numFmtId="0" fontId="87" fillId="0" borderId="0" xfId="669" applyFont="1" applyAlignment="1">
      <alignment horizontal="center" vertical="center"/>
    </xf>
    <xf numFmtId="0" fontId="85" fillId="0" borderId="9" xfId="669" applyFont="1" applyBorder="1" applyAlignment="1">
      <alignment horizontal="center" vertical="center" wrapText="1"/>
    </xf>
    <xf numFmtId="0" fontId="73" fillId="0" borderId="16" xfId="669" applyFont="1" applyBorder="1" applyAlignment="1">
      <alignment vertical="center"/>
    </xf>
    <xf numFmtId="0" fontId="73" fillId="0" borderId="9" xfId="669" applyFont="1" applyBorder="1" applyAlignment="1">
      <alignment horizontal="center" vertical="center" wrapText="1"/>
    </xf>
    <xf numFmtId="0" fontId="85" fillId="0" borderId="20" xfId="669" applyFont="1" applyBorder="1" applyAlignment="1">
      <alignment horizontal="center" vertical="center" wrapText="1"/>
    </xf>
    <xf numFmtId="0" fontId="85" fillId="0" borderId="18" xfId="669" applyFont="1" applyBorder="1" applyAlignment="1">
      <alignment horizontal="center" vertical="center" wrapText="1"/>
    </xf>
    <xf numFmtId="0" fontId="1" fillId="0" borderId="0" xfId="437" applyFont="1" applyBorder="1" applyAlignment="1">
      <alignment horizontal="left" vertical="center"/>
    </xf>
    <xf numFmtId="0" fontId="29" fillId="0" borderId="9" xfId="437" applyFont="1" applyBorder="1" applyAlignment="1">
      <alignment horizontal="center" vertical="center" wrapText="1"/>
    </xf>
    <xf numFmtId="0" fontId="73" fillId="0" borderId="0" xfId="669" applyFont="1" applyFill="1" applyBorder="1" applyAlignment="1">
      <alignment horizontal="center" vertical="center"/>
    </xf>
    <xf numFmtId="0" fontId="29" fillId="0" borderId="9" xfId="437" applyFont="1" applyBorder="1" applyAlignment="1">
      <alignment horizontal="center" vertical="center"/>
    </xf>
    <xf numFmtId="0" fontId="29" fillId="0" borderId="9" xfId="437" applyFont="1" applyFill="1" applyBorder="1" applyAlignment="1">
      <alignment horizontal="center" vertical="center" wrapText="1"/>
    </xf>
    <xf numFmtId="49" fontId="1" fillId="0" borderId="0" xfId="437" applyNumberFormat="1" applyFont="1" applyBorder="1" applyAlignment="1">
      <alignment horizontal="left" vertical="top"/>
    </xf>
    <xf numFmtId="0" fontId="73" fillId="0" borderId="0" xfId="669" applyFont="1" applyFill="1" applyAlignment="1">
      <alignment horizontal="center" vertical="center"/>
    </xf>
    <xf numFmtId="0" fontId="29" fillId="0" borderId="15" xfId="437" applyFont="1" applyBorder="1" applyAlignment="1">
      <alignment horizontal="center" vertical="center" wrapText="1"/>
    </xf>
    <xf numFmtId="0" fontId="29" fillId="0" borderId="40" xfId="437" applyFont="1" applyBorder="1" applyAlignment="1">
      <alignment horizontal="center" vertical="center" wrapText="1"/>
    </xf>
    <xf numFmtId="0" fontId="29" fillId="0" borderId="20" xfId="437" applyFont="1" applyBorder="1" applyAlignment="1">
      <alignment horizontal="center" vertical="center" wrapText="1"/>
    </xf>
    <xf numFmtId="0" fontId="29" fillId="0" borderId="18" xfId="437" applyFont="1" applyBorder="1" applyAlignment="1">
      <alignment horizontal="center" vertical="center" wrapText="1"/>
    </xf>
    <xf numFmtId="0" fontId="29" fillId="0" borderId="35" xfId="437" applyFont="1" applyBorder="1" applyAlignment="1">
      <alignment horizontal="center" vertical="center" wrapText="1"/>
    </xf>
    <xf numFmtId="0" fontId="29" fillId="0" borderId="41" xfId="437" applyFont="1" applyBorder="1" applyAlignment="1">
      <alignment horizontal="center" vertical="center" wrapText="1"/>
    </xf>
    <xf numFmtId="0" fontId="29" fillId="0" borderId="42" xfId="437" applyFont="1" applyBorder="1" applyAlignment="1">
      <alignment horizontal="center" vertical="center" wrapText="1"/>
    </xf>
    <xf numFmtId="0" fontId="29" fillId="0" borderId="17" xfId="437" applyFont="1" applyBorder="1" applyAlignment="1">
      <alignment horizontal="center" vertical="center" wrapText="1"/>
    </xf>
    <xf numFmtId="0" fontId="29" fillId="0" borderId="19" xfId="437" applyFont="1" applyBorder="1" applyAlignment="1">
      <alignment horizontal="center" vertical="center" wrapText="1"/>
    </xf>
    <xf numFmtId="0" fontId="29" fillId="0" borderId="30" xfId="437" applyFont="1" applyBorder="1" applyAlignment="1">
      <alignment horizontal="center" vertical="center" wrapText="1"/>
    </xf>
    <xf numFmtId="0" fontId="79" fillId="0" borderId="0" xfId="652" applyFont="1" applyFill="1" applyAlignment="1">
      <alignment horizontal="center" vertical="center"/>
    </xf>
    <xf numFmtId="0" fontId="82" fillId="0" borderId="9" xfId="0" applyFont="1" applyBorder="1" applyAlignment="1">
      <alignment horizontal="center" vertical="center"/>
    </xf>
    <xf numFmtId="0" fontId="82" fillId="0" borderId="15" xfId="0" applyFont="1" applyBorder="1" applyAlignment="1">
      <alignment horizontal="center" vertical="center"/>
    </xf>
    <xf numFmtId="0" fontId="82" fillId="0" borderId="40" xfId="0" applyFont="1" applyBorder="1" applyAlignment="1">
      <alignment horizontal="center" vertical="center"/>
    </xf>
    <xf numFmtId="0" fontId="82" fillId="0" borderId="19" xfId="0" applyFont="1" applyBorder="1" applyAlignment="1">
      <alignment horizontal="center" vertical="center"/>
    </xf>
    <xf numFmtId="0" fontId="73" fillId="0" borderId="0" xfId="652" applyFont="1" applyAlignment="1">
      <alignment horizontal="center"/>
    </xf>
    <xf numFmtId="0" fontId="97" fillId="0" borderId="0" xfId="669" applyFont="1" applyAlignment="1">
      <alignment horizontal="center" vertical="center"/>
    </xf>
    <xf numFmtId="0" fontId="98" fillId="0" borderId="0" xfId="669" applyFont="1" applyAlignment="1">
      <alignment horizontal="center" vertical="center"/>
    </xf>
    <xf numFmtId="0" fontId="85" fillId="0" borderId="0" xfId="669" applyFont="1" applyAlignment="1">
      <alignment horizontal="center" vertical="center"/>
    </xf>
    <xf numFmtId="0" fontId="85" fillId="0" borderId="15" xfId="669" applyFont="1" applyBorder="1" applyAlignment="1">
      <alignment horizontal="center" vertical="center" wrapText="1"/>
    </xf>
    <xf numFmtId="0" fontId="85" fillId="0" borderId="40" xfId="669" applyFont="1" applyBorder="1" applyAlignment="1">
      <alignment horizontal="center" vertical="center" wrapText="1"/>
    </xf>
    <xf numFmtId="0" fontId="85" fillId="0" borderId="19" xfId="669" applyFont="1" applyBorder="1" applyAlignment="1">
      <alignment horizontal="center" vertical="center" wrapText="1"/>
    </xf>
    <xf numFmtId="0" fontId="77" fillId="32" borderId="16" xfId="669" applyFont="1" applyFill="1" applyBorder="1" applyAlignment="1">
      <alignment horizontal="center" vertical="center" wrapText="1"/>
    </xf>
    <xf numFmtId="0" fontId="97" fillId="0" borderId="0" xfId="669" applyFont="1" applyAlignment="1">
      <alignment horizontal="center" vertical="center" wrapText="1"/>
    </xf>
    <xf numFmtId="0" fontId="85" fillId="0" borderId="0" xfId="669" applyFont="1" applyFill="1" applyBorder="1" applyAlignment="1">
      <alignment horizontal="center" vertical="center"/>
    </xf>
    <xf numFmtId="0" fontId="23" fillId="0" borderId="9" xfId="520" applyFont="1" applyFill="1" applyBorder="1" applyAlignment="1">
      <alignment horizontal="center" vertical="center" wrapText="1"/>
    </xf>
    <xf numFmtId="0" fontId="23" fillId="0" borderId="9" xfId="520" applyNumberFormat="1" applyFont="1" applyFill="1" applyBorder="1" applyAlignment="1">
      <alignment horizontal="center" vertical="center" wrapText="1"/>
    </xf>
    <xf numFmtId="0" fontId="23" fillId="0" borderId="0" xfId="520" applyFont="1" applyFill="1" applyAlignment="1">
      <alignment horizontal="center" vertical="top" wrapText="1"/>
    </xf>
    <xf numFmtId="0" fontId="23" fillId="0" borderId="9" xfId="0" applyFont="1" applyFill="1" applyBorder="1" applyAlignment="1">
      <alignment horizontal="center" vertical="center" wrapText="1"/>
    </xf>
    <xf numFmtId="0" fontId="23" fillId="0" borderId="20" xfId="520" applyNumberFormat="1" applyFont="1" applyFill="1" applyBorder="1" applyAlignment="1">
      <alignment horizontal="center" vertical="center" wrapText="1"/>
    </xf>
    <xf numFmtId="0" fontId="23" fillId="0" borderId="30" xfId="520" applyNumberFormat="1" applyFont="1" applyFill="1" applyBorder="1" applyAlignment="1">
      <alignment horizontal="center" vertical="center" wrapText="1"/>
    </xf>
    <xf numFmtId="0" fontId="23" fillId="0" borderId="18" xfId="520" applyNumberFormat="1" applyFont="1" applyFill="1" applyBorder="1" applyAlignment="1">
      <alignment horizontal="center" vertical="center" wrapText="1"/>
    </xf>
    <xf numFmtId="0" fontId="23" fillId="0" borderId="9" xfId="520" applyFont="1" applyFill="1" applyBorder="1" applyAlignment="1">
      <alignment horizontal="center" vertical="center"/>
    </xf>
    <xf numFmtId="0" fontId="23" fillId="0" borderId="18" xfId="520" applyFont="1" applyFill="1" applyBorder="1" applyAlignment="1">
      <alignment horizontal="center" vertical="center" wrapText="1"/>
    </xf>
    <xf numFmtId="0" fontId="23" fillId="0" borderId="42" xfId="520" applyFont="1" applyFill="1" applyBorder="1" applyAlignment="1">
      <alignment horizontal="center" vertical="center" wrapText="1"/>
    </xf>
    <xf numFmtId="0" fontId="23" fillId="0" borderId="17" xfId="520" applyFont="1" applyFill="1" applyBorder="1" applyAlignment="1">
      <alignment horizontal="center" vertical="center" wrapText="1"/>
    </xf>
    <xf numFmtId="0" fontId="23" fillId="0" borderId="0" xfId="436" applyFont="1" applyAlignment="1">
      <alignment horizontal="center" wrapText="1"/>
    </xf>
    <xf numFmtId="0" fontId="62" fillId="0" borderId="43" xfId="436" applyFont="1" applyBorder="1" applyAlignment="1">
      <alignment horizontal="center" vertical="center" wrapText="1"/>
    </xf>
    <xf numFmtId="0" fontId="62" fillId="0" borderId="44" xfId="436" applyFont="1" applyBorder="1" applyAlignment="1">
      <alignment horizontal="center" vertical="center" wrapText="1"/>
    </xf>
    <xf numFmtId="0" fontId="62" fillId="0" borderId="45" xfId="436" applyFont="1" applyBorder="1" applyAlignment="1">
      <alignment horizontal="center" vertical="center" wrapText="1"/>
    </xf>
    <xf numFmtId="0" fontId="62" fillId="0" borderId="46" xfId="436" applyFont="1" applyBorder="1" applyAlignment="1">
      <alignment horizontal="center" vertical="center" wrapText="1"/>
    </xf>
    <xf numFmtId="0" fontId="62" fillId="0" borderId="47" xfId="436" applyFont="1" applyBorder="1" applyAlignment="1">
      <alignment horizontal="center" vertical="center" wrapText="1"/>
    </xf>
    <xf numFmtId="0" fontId="62" fillId="0" borderId="42" xfId="436" applyFont="1" applyBorder="1" applyAlignment="1">
      <alignment horizontal="center" vertical="center" wrapText="1"/>
    </xf>
    <xf numFmtId="0" fontId="62" fillId="0" borderId="48" xfId="436" applyFont="1" applyBorder="1" applyAlignment="1">
      <alignment horizontal="center" vertical="center"/>
    </xf>
    <xf numFmtId="0" fontId="62" fillId="0" borderId="49" xfId="436" applyFont="1" applyBorder="1" applyAlignment="1">
      <alignment horizontal="center" vertical="center"/>
    </xf>
    <xf numFmtId="0" fontId="62" fillId="0" borderId="15" xfId="436" applyFont="1" applyBorder="1" applyAlignment="1">
      <alignment horizontal="center" vertical="center"/>
    </xf>
    <xf numFmtId="0" fontId="62" fillId="0" borderId="40" xfId="436" applyFont="1" applyBorder="1" applyAlignment="1">
      <alignment horizontal="center" vertical="center"/>
    </xf>
    <xf numFmtId="0" fontId="1" fillId="0" borderId="0" xfId="520" applyFont="1" applyFill="1" applyAlignment="1">
      <alignment horizontal="left" vertical="center" wrapText="1"/>
    </xf>
    <xf numFmtId="0" fontId="1" fillId="0" borderId="0" xfId="520" applyFont="1" applyFill="1" applyAlignment="1">
      <alignment horizontal="left" wrapText="1"/>
    </xf>
    <xf numFmtId="0" fontId="1" fillId="0" borderId="0" xfId="520" applyFont="1" applyFill="1" applyBorder="1" applyAlignment="1">
      <alignment horizontal="left" wrapText="1"/>
    </xf>
    <xf numFmtId="0" fontId="1" fillId="0" borderId="0" xfId="520" applyFont="1" applyFill="1" applyBorder="1" applyAlignment="1">
      <alignment horizontal="left"/>
    </xf>
    <xf numFmtId="0" fontId="55" fillId="0" borderId="15" xfId="722" applyFont="1" applyFill="1" applyBorder="1" applyAlignment="1">
      <alignment horizontal="center" vertical="center"/>
    </xf>
    <xf numFmtId="0" fontId="55" fillId="0" borderId="40" xfId="722" applyFont="1" applyFill="1" applyBorder="1" applyAlignment="1">
      <alignment horizontal="center" vertical="center"/>
    </xf>
    <xf numFmtId="0" fontId="55" fillId="0" borderId="9" xfId="520" applyFont="1" applyFill="1" applyBorder="1" applyAlignment="1">
      <alignment horizontal="center" vertical="center" wrapText="1"/>
    </xf>
    <xf numFmtId="0" fontId="1" fillId="0" borderId="0" xfId="520" applyFont="1" applyFill="1" applyAlignment="1">
      <alignment horizontal="center"/>
    </xf>
    <xf numFmtId="0" fontId="23" fillId="0" borderId="0" xfId="520" applyFont="1" applyFill="1" applyAlignment="1">
      <alignment horizontal="center"/>
    </xf>
    <xf numFmtId="0" fontId="55" fillId="0" borderId="20" xfId="520" applyFont="1" applyFill="1" applyBorder="1" applyAlignment="1">
      <alignment horizontal="center" vertical="center" wrapText="1"/>
    </xf>
    <xf numFmtId="0" fontId="55" fillId="0" borderId="30" xfId="520" applyFont="1" applyFill="1" applyBorder="1" applyAlignment="1">
      <alignment horizontal="center" vertical="center" wrapText="1"/>
    </xf>
    <xf numFmtId="0" fontId="55" fillId="0" borderId="18" xfId="520" applyFont="1" applyFill="1" applyBorder="1" applyAlignment="1">
      <alignment horizontal="center" vertical="center" wrapText="1"/>
    </xf>
    <xf numFmtId="0" fontId="55" fillId="0" borderId="9" xfId="520" applyFont="1" applyFill="1" applyBorder="1" applyAlignment="1">
      <alignment horizontal="center" vertical="center"/>
    </xf>
    <xf numFmtId="0" fontId="55" fillId="0" borderId="35" xfId="722" applyFont="1" applyFill="1" applyBorder="1" applyAlignment="1">
      <alignment horizontal="center" vertical="center" wrapText="1"/>
    </xf>
    <xf numFmtId="0" fontId="55" fillId="0" borderId="50" xfId="722" applyFont="1" applyFill="1" applyBorder="1" applyAlignment="1">
      <alignment horizontal="center" vertical="center" wrapText="1"/>
    </xf>
    <xf numFmtId="0" fontId="55" fillId="0" borderId="42" xfId="722" applyFont="1" applyFill="1" applyBorder="1" applyAlignment="1">
      <alignment horizontal="center" vertical="center" wrapText="1"/>
    </xf>
    <xf numFmtId="0" fontId="55" fillId="0" borderId="16" xfId="722" applyFont="1" applyFill="1" applyBorder="1" applyAlignment="1">
      <alignment horizontal="center" vertical="center" wrapText="1"/>
    </xf>
    <xf numFmtId="0" fontId="79" fillId="0" borderId="0" xfId="669" applyFont="1" applyFill="1" applyAlignment="1">
      <alignment horizontal="center" vertical="center"/>
    </xf>
    <xf numFmtId="0" fontId="99" fillId="32" borderId="0" xfId="652" applyFont="1" applyFill="1" applyBorder="1" applyAlignment="1">
      <alignment horizontal="center"/>
    </xf>
    <xf numFmtId="0" fontId="56" fillId="0" borderId="20" xfId="520" applyFont="1" applyFill="1" applyBorder="1" applyAlignment="1">
      <alignment horizontal="center" vertical="center" wrapText="1"/>
    </xf>
    <xf numFmtId="0" fontId="56" fillId="0" borderId="18" xfId="520" applyFont="1" applyFill="1" applyBorder="1" applyAlignment="1">
      <alignment horizontal="center" vertical="center" wrapText="1"/>
    </xf>
    <xf numFmtId="0" fontId="100" fillId="0" borderId="20" xfId="617" applyFont="1" applyFill="1" applyBorder="1" applyAlignment="1">
      <alignment horizontal="center" vertical="center" wrapText="1"/>
    </xf>
    <xf numFmtId="0" fontId="100" fillId="0" borderId="18" xfId="617" applyFont="1" applyFill="1" applyBorder="1" applyAlignment="1">
      <alignment horizontal="center" vertical="center" wrapText="1"/>
    </xf>
    <xf numFmtId="0" fontId="90" fillId="0" borderId="20" xfId="652" applyFont="1" applyFill="1" applyBorder="1" applyAlignment="1">
      <alignment horizontal="center" vertical="center"/>
    </xf>
    <xf numFmtId="0" fontId="90" fillId="0" borderId="18" xfId="652" applyFont="1" applyFill="1" applyBorder="1" applyAlignment="1">
      <alignment horizontal="center" vertical="center"/>
    </xf>
    <xf numFmtId="0" fontId="90" fillId="0" borderId="9" xfId="652" applyFont="1" applyFill="1" applyBorder="1" applyAlignment="1">
      <alignment horizontal="center" vertical="center" wrapText="1"/>
    </xf>
    <xf numFmtId="0" fontId="56" fillId="0" borderId="9" xfId="652" applyFont="1" applyFill="1" applyBorder="1" applyAlignment="1" applyProtection="1">
      <alignment horizontal="center" vertical="center" wrapText="1"/>
    </xf>
    <xf numFmtId="0" fontId="79" fillId="32" borderId="0" xfId="652" applyFont="1" applyFill="1" applyBorder="1" applyAlignment="1">
      <alignment horizontal="center" wrapText="1"/>
    </xf>
    <xf numFmtId="0" fontId="90" fillId="0" borderId="20" xfId="652" applyFont="1" applyFill="1" applyBorder="1" applyAlignment="1">
      <alignment horizontal="center" vertical="center" wrapText="1"/>
    </xf>
    <xf numFmtId="0" fontId="90" fillId="0" borderId="18" xfId="652" applyFont="1" applyFill="1" applyBorder="1" applyAlignment="1">
      <alignment horizontal="center" vertical="center" wrapText="1"/>
    </xf>
    <xf numFmtId="0" fontId="90" fillId="0" borderId="30" xfId="652" applyFont="1" applyFill="1" applyBorder="1" applyAlignment="1">
      <alignment horizontal="center" vertical="center" wrapText="1"/>
    </xf>
    <xf numFmtId="0" fontId="56" fillId="0" borderId="20" xfId="652" applyFont="1" applyFill="1" applyBorder="1" applyAlignment="1" applyProtection="1">
      <alignment horizontal="center" vertical="center" wrapText="1"/>
    </xf>
    <xf numFmtId="0" fontId="56" fillId="0" borderId="18" xfId="652" applyFont="1" applyFill="1" applyBorder="1" applyAlignment="1" applyProtection="1">
      <alignment horizontal="center" vertical="center" wrapText="1"/>
    </xf>
    <xf numFmtId="0" fontId="79" fillId="0" borderId="16" xfId="652" applyFont="1" applyFill="1" applyBorder="1" applyAlignment="1">
      <alignment horizontal="center" vertical="center"/>
    </xf>
    <xf numFmtId="0" fontId="90" fillId="0" borderId="35" xfId="652" applyFont="1" applyFill="1" applyBorder="1" applyAlignment="1">
      <alignment horizontal="center" vertical="center" wrapText="1"/>
    </xf>
    <xf numFmtId="0" fontId="90" fillId="0" borderId="47" xfId="652" applyFont="1" applyFill="1" applyBorder="1" applyAlignment="1">
      <alignment horizontal="center" vertical="center" wrapText="1"/>
    </xf>
    <xf numFmtId="0" fontId="90" fillId="0" borderId="42" xfId="652" applyFont="1" applyFill="1" applyBorder="1" applyAlignment="1">
      <alignment horizontal="center" vertical="center" wrapText="1"/>
    </xf>
    <xf numFmtId="0" fontId="90" fillId="0" borderId="15" xfId="652" applyFont="1" applyFill="1" applyBorder="1" applyAlignment="1">
      <alignment horizontal="center" vertical="center" wrapText="1"/>
    </xf>
    <xf numFmtId="0" fontId="90" fillId="0" borderId="40" xfId="652" applyFont="1" applyFill="1" applyBorder="1" applyAlignment="1">
      <alignment horizontal="center" vertical="center" wrapText="1"/>
    </xf>
    <xf numFmtId="0" fontId="90" fillId="0" borderId="19" xfId="652" applyFont="1" applyFill="1" applyBorder="1" applyAlignment="1">
      <alignment horizontal="center" vertical="center" wrapText="1"/>
    </xf>
    <xf numFmtId="0" fontId="23" fillId="0" borderId="0" xfId="520" applyFont="1" applyFill="1" applyAlignment="1">
      <alignment horizontal="center" vertical="center"/>
    </xf>
    <xf numFmtId="0" fontId="27" fillId="0" borderId="0" xfId="520" applyFont="1" applyFill="1" applyAlignment="1">
      <alignment horizontal="center"/>
    </xf>
    <xf numFmtId="0" fontId="80" fillId="0" borderId="9" xfId="0" applyFont="1" applyFill="1" applyBorder="1" applyAlignment="1">
      <alignment horizontal="center" vertical="center" wrapText="1"/>
    </xf>
    <xf numFmtId="0" fontId="80" fillId="0" borderId="9" xfId="0" applyFont="1" applyFill="1" applyBorder="1" applyAlignment="1">
      <alignment horizontal="left" vertical="center" wrapText="1"/>
    </xf>
    <xf numFmtId="0" fontId="80" fillId="0" borderId="20" xfId="0" applyFont="1" applyFill="1" applyBorder="1" applyAlignment="1">
      <alignment horizontal="left" vertical="center" wrapText="1"/>
    </xf>
    <xf numFmtId="0" fontId="80" fillId="0" borderId="15" xfId="0" applyFont="1" applyFill="1" applyBorder="1" applyAlignment="1">
      <alignment horizontal="left" vertical="center" wrapText="1"/>
    </xf>
    <xf numFmtId="0" fontId="80" fillId="0" borderId="19" xfId="0" applyFont="1" applyFill="1" applyBorder="1" applyAlignment="1">
      <alignment horizontal="left" vertical="center" wrapText="1"/>
    </xf>
    <xf numFmtId="0" fontId="80" fillId="0" borderId="20" xfId="0" applyFont="1" applyBorder="1" applyAlignment="1">
      <alignment horizontal="center" vertical="center" wrapText="1"/>
    </xf>
    <xf numFmtId="0" fontId="80" fillId="0" borderId="30" xfId="0" applyFont="1" applyBorder="1" applyAlignment="1">
      <alignment horizontal="center" vertical="center" wrapText="1"/>
    </xf>
    <xf numFmtId="0" fontId="80" fillId="0" borderId="18" xfId="0" applyFont="1" applyBorder="1" applyAlignment="1">
      <alignment horizontal="center" vertical="center" wrapText="1"/>
    </xf>
    <xf numFmtId="0" fontId="80" fillId="0" borderId="9" xfId="0" applyFont="1" applyBorder="1" applyAlignment="1">
      <alignment horizontal="center" vertical="center" wrapText="1"/>
    </xf>
    <xf numFmtId="0" fontId="80" fillId="0" borderId="0" xfId="0" applyFont="1" applyAlignment="1">
      <alignment horizontal="center" vertical="top" wrapText="1"/>
    </xf>
    <xf numFmtId="0" fontId="80" fillId="0" borderId="0" xfId="0" applyFont="1" applyAlignment="1">
      <alignment horizontal="center" vertical="top"/>
    </xf>
    <xf numFmtId="0" fontId="80" fillId="0" borderId="16" xfId="0" applyFont="1" applyBorder="1" applyAlignment="1">
      <alignment horizontal="center" vertical="top"/>
    </xf>
    <xf numFmtId="0" fontId="80" fillId="0" borderId="35" xfId="0" applyFont="1" applyBorder="1" applyAlignment="1">
      <alignment horizontal="center" vertical="center" wrapText="1"/>
    </xf>
    <xf numFmtId="0" fontId="80" fillId="0" borderId="50" xfId="0" applyFont="1" applyBorder="1" applyAlignment="1">
      <alignment horizontal="center" vertical="center" wrapText="1"/>
    </xf>
    <xf numFmtId="0" fontId="80" fillId="0" borderId="41" xfId="0" applyFont="1" applyBorder="1" applyAlignment="1">
      <alignment horizontal="center" vertical="center" wrapText="1"/>
    </xf>
    <xf numFmtId="0" fontId="80" fillId="0" borderId="47" xfId="0" applyFont="1" applyBorder="1" applyAlignment="1">
      <alignment horizontal="center" vertical="center" wrapText="1"/>
    </xf>
    <xf numFmtId="0" fontId="80" fillId="0" borderId="0" xfId="0" applyFont="1" applyBorder="1" applyAlignment="1">
      <alignment horizontal="center" vertical="center" wrapText="1"/>
    </xf>
    <xf numFmtId="0" fontId="80" fillId="0" borderId="51" xfId="0" applyFont="1" applyBorder="1" applyAlignment="1">
      <alignment horizontal="center" vertical="center" wrapText="1"/>
    </xf>
    <xf numFmtId="0" fontId="94" fillId="0" borderId="0" xfId="0" applyFont="1" applyAlignment="1">
      <alignment wrapText="1"/>
    </xf>
    <xf numFmtId="0" fontId="95" fillId="0" borderId="0" xfId="0" applyFont="1" applyAlignment="1">
      <alignment wrapText="1"/>
    </xf>
    <xf numFmtId="0" fontId="95" fillId="0" borderId="0" xfId="0" applyFont="1" applyAlignment="1"/>
    <xf numFmtId="0" fontId="92" fillId="0" borderId="31" xfId="0" applyFont="1" applyBorder="1" applyAlignment="1">
      <alignment horizontal="center" vertical="center" wrapText="1"/>
    </xf>
    <xf numFmtId="0" fontId="99" fillId="0" borderId="52" xfId="0" applyFont="1" applyBorder="1" applyAlignment="1">
      <alignment horizontal="center" vertical="center"/>
    </xf>
    <xf numFmtId="0" fontId="99" fillId="0" borderId="53" xfId="0" applyFont="1" applyBorder="1" applyAlignment="1">
      <alignment horizontal="center" vertical="center"/>
    </xf>
    <xf numFmtId="0" fontId="99" fillId="0" borderId="54" xfId="0" applyFont="1" applyBorder="1" applyAlignment="1">
      <alignment horizontal="center" vertical="center"/>
    </xf>
    <xf numFmtId="0" fontId="92" fillId="33" borderId="52" xfId="0" applyFont="1" applyFill="1" applyBorder="1" applyAlignment="1">
      <alignment horizontal="center" vertical="center" wrapText="1"/>
    </xf>
    <xf numFmtId="0" fontId="92" fillId="33" borderId="53" xfId="0" applyFont="1" applyFill="1" applyBorder="1" applyAlignment="1">
      <alignment horizontal="center" vertical="center" wrapText="1"/>
    </xf>
    <xf numFmtId="0" fontId="92" fillId="33" borderId="54" xfId="0" applyFont="1" applyFill="1" applyBorder="1" applyAlignment="1">
      <alignment horizontal="center" vertical="center" wrapText="1"/>
    </xf>
    <xf numFmtId="0" fontId="80" fillId="0" borderId="0" xfId="0" applyFont="1" applyAlignment="1">
      <alignment horizontal="center" vertical="center" wrapText="1"/>
    </xf>
    <xf numFmtId="0" fontId="80" fillId="0" borderId="0" xfId="0" applyFont="1" applyAlignment="1">
      <alignment horizontal="center" vertical="center"/>
    </xf>
    <xf numFmtId="0" fontId="0" fillId="0" borderId="0" xfId="0" applyAlignment="1">
      <alignment horizontal="center"/>
    </xf>
    <xf numFmtId="0" fontId="92" fillId="0" borderId="31" xfId="0" applyFont="1" applyBorder="1" applyAlignment="1">
      <alignment horizontal="center" vertical="center"/>
    </xf>
    <xf numFmtId="0" fontId="0" fillId="0" borderId="31" xfId="0" applyBorder="1" applyAlignment="1">
      <alignment horizontal="center" vertical="center"/>
    </xf>
    <xf numFmtId="2" fontId="92" fillId="0" borderId="31" xfId="0" applyNumberFormat="1" applyFont="1" applyBorder="1" applyAlignment="1">
      <alignment horizontal="center" vertical="center" wrapText="1"/>
    </xf>
    <xf numFmtId="0" fontId="0" fillId="0" borderId="31" xfId="0" applyBorder="1" applyAlignment="1">
      <alignment horizontal="center" vertical="center" wrapText="1"/>
    </xf>
  </cellXfs>
  <cellStyles count="933">
    <cellStyle name=" 1" xfId="1"/>
    <cellStyle name=" 1 2" xfId="2"/>
    <cellStyle name=" 1 3" xfId="3"/>
    <cellStyle name="_2010 СТРУКТУРА СВОД" xfId="4"/>
    <cellStyle name="_2010 СТРУКТУРА-с зарпл." xfId="5"/>
    <cellStyle name="_4.1 и 5 Финпланы" xfId="6"/>
    <cellStyle name="_4.1 и 5 Финпланы (1)" xfId="7"/>
    <cellStyle name="_Copy of ДРСК_1" xfId="8"/>
    <cellStyle name="_ГКПЗ 09 по типам закупки" xfId="9"/>
    <cellStyle name="_ДРСК, ИПР 2010 Приложение 1свод" xfId="10"/>
    <cellStyle name="_Инвест-структура 2011 26.10.10" xfId="11"/>
    <cellStyle name="_Инвест-структура_ХЭС_22.10.2010" xfId="12"/>
    <cellStyle name="_Инвест-структура_ХЭС_29.10.2010" xfId="13"/>
    <cellStyle name="_ИПР 2011-2017  ХЭС  от 21.02.12" xfId="14"/>
    <cellStyle name="_ИПР 2011-2017 ХЭС  10.01.12 ПРАВИЛЬНЫЙ" xfId="15"/>
    <cellStyle name="_ИПР 2011-2017 ХЭС 16.12.11 на РАО" xfId="16"/>
    <cellStyle name="_ИПР 2012 ХЭС  12.01.12" xfId="17"/>
    <cellStyle name="_ИПР 2014-2018 ХЭС 06.12.12" xfId="18"/>
    <cellStyle name="_Книга2" xfId="19"/>
    <cellStyle name="_Книга4" xfId="20"/>
    <cellStyle name="_Лист1" xfId="21"/>
    <cellStyle name="_Лист2" xfId="22"/>
    <cellStyle name="_Модель Стратегия Ленэнерго_3" xfId="23"/>
    <cellStyle name="_Прил 14 ( 29 ноября)" xfId="24"/>
    <cellStyle name="_Прил 25а_ЕАО_25.12.2009" xfId="25"/>
    <cellStyle name="_Прил 25а_свод_02.11.2009" xfId="26"/>
    <cellStyle name="_Прил 4.1, 4.3 ИПР 2013-2017 24.01.12 СЕМЫКИН" xfId="27"/>
    <cellStyle name="_Прил 4_21.04.2009_СВОД" xfId="28"/>
    <cellStyle name="_Прил. 1.2, 2.2" xfId="29"/>
    <cellStyle name="_прил. 1.4" xfId="30"/>
    <cellStyle name="_Прил.1 Финансирование ИПР 2011-2013" xfId="31"/>
    <cellStyle name="_Прил.10 Отчет об исполнении  финплана 2009-2010" xfId="32"/>
    <cellStyle name="_Прил.4 Отчет об источниках финансирования ИПР 2009-2010 ХЭС" xfId="33"/>
    <cellStyle name="_Прил.9 Финплан 2011-2013" xfId="34"/>
    <cellStyle name="_Прилож. Л к регл. РАО ХЭС 28.11.11 1" xfId="35"/>
    <cellStyle name="_Приложение  2.2; 2.3 ИПР 2013 25.12.12" xfId="36"/>
    <cellStyle name="_Приложение 1 - ЮЯ 2010-2012 гг." xfId="37"/>
    <cellStyle name="_Приложение 1.2_ЮЯ" xfId="38"/>
    <cellStyle name="_Приложение 1.4 ИПР 2013г. ХЭС 21.12.12" xfId="39"/>
    <cellStyle name="_Приложение 14" xfId="40"/>
    <cellStyle name="_Приложение 14 ИПР 2013г. ХЭС 24.12.12" xfId="41"/>
    <cellStyle name="_Приложение 2 (3 вариант)" xfId="42"/>
    <cellStyle name="_Приложение 2 в формате Приложения 8" xfId="43"/>
    <cellStyle name="_Приложение 2 фин. модель ДРСК 01.03.2011 г." xfId="44"/>
    <cellStyle name="_Приложение 4 от 11.01.10" xfId="45"/>
    <cellStyle name="_Приложение 5 ИПР 2013-2017" xfId="46"/>
    <cellStyle name="_Приложение 6" xfId="47"/>
    <cellStyle name="_Приложение 6.1_ЕАО от Артура" xfId="48"/>
    <cellStyle name="_Приложение 7.1" xfId="49"/>
    <cellStyle name="_Приложение 8а" xfId="50"/>
    <cellStyle name="_Приложение №1" xfId="51"/>
    <cellStyle name="_Приложение Ж (инвест.стр-ра)" xfId="52"/>
    <cellStyle name="_Приложения  4.1 ОАО ДРСК,4.2 ХЭС" xfId="53"/>
    <cellStyle name="_Приложения 11 г. ХЭС 28.03.11 утв. Чудовым" xfId="54"/>
    <cellStyle name="_Приложения на Прав-во ХЭС 12.01.12" xfId="55"/>
    <cellStyle name="_таблица 14 ЕАО." xfId="56"/>
    <cellStyle name="_таблица 14 Перечень ИПР и план финансирования 2010г ЕАО." xfId="57"/>
    <cellStyle name="_Услуги ТПиР" xfId="58"/>
    <cellStyle name="_ф 2ГД - форма отчета ГД по закупкам (по видам закупок)" xfId="59"/>
    <cellStyle name="_Финплан ДРСК 2011-2013 17.02.10 Семыкин" xfId="60"/>
    <cellStyle name="_ЮЯ_РАО ЭСВ (1)" xfId="61"/>
    <cellStyle name="20% - Акцент1 2" xfId="62"/>
    <cellStyle name="20% - Акцент1 2 2" xfId="63"/>
    <cellStyle name="20% - Акцент1 2 2 2" xfId="64"/>
    <cellStyle name="20% - Акцент1 2 3" xfId="65"/>
    <cellStyle name="20% - Акцент1 3" xfId="66"/>
    <cellStyle name="20% - Акцент1 3 2" xfId="67"/>
    <cellStyle name="20% - Акцент1 3 2 2" xfId="68"/>
    <cellStyle name="20% - Акцент1 3 3" xfId="69"/>
    <cellStyle name="20% - Акцент1 4" xfId="70"/>
    <cellStyle name="20% - Акцент1 4 2" xfId="71"/>
    <cellStyle name="20% - Акцент2 2" xfId="72"/>
    <cellStyle name="20% - Акцент2 2 2" xfId="73"/>
    <cellStyle name="20% - Акцент2 2 2 2" xfId="74"/>
    <cellStyle name="20% - Акцент2 2 3" xfId="75"/>
    <cellStyle name="20% - Акцент2 3" xfId="76"/>
    <cellStyle name="20% - Акцент2 3 2" xfId="77"/>
    <cellStyle name="20% - Акцент2 3 2 2" xfId="78"/>
    <cellStyle name="20% - Акцент2 3 3" xfId="79"/>
    <cellStyle name="20% - Акцент2 4" xfId="80"/>
    <cellStyle name="20% - Акцент2 4 2" xfId="81"/>
    <cellStyle name="20% - Акцент3 2" xfId="82"/>
    <cellStyle name="20% - Акцент3 2 2" xfId="83"/>
    <cellStyle name="20% - Акцент3 2 2 2" xfId="84"/>
    <cellStyle name="20% - Акцент3 2 3" xfId="85"/>
    <cellStyle name="20% - Акцент3 3" xfId="86"/>
    <cellStyle name="20% - Акцент3 3 2" xfId="87"/>
    <cellStyle name="20% - Акцент3 3 2 2" xfId="88"/>
    <cellStyle name="20% - Акцент3 3 3" xfId="89"/>
    <cellStyle name="20% - Акцент3 4" xfId="90"/>
    <cellStyle name="20% - Акцент3 4 2" xfId="91"/>
    <cellStyle name="20% - Акцент4 2" xfId="92"/>
    <cellStyle name="20% - Акцент4 2 2" xfId="93"/>
    <cellStyle name="20% - Акцент4 2 2 2" xfId="94"/>
    <cellStyle name="20% - Акцент4 2 3" xfId="95"/>
    <cellStyle name="20% - Акцент4 3" xfId="96"/>
    <cellStyle name="20% - Акцент4 3 2" xfId="97"/>
    <cellStyle name="20% - Акцент4 3 2 2" xfId="98"/>
    <cellStyle name="20% - Акцент4 3 3" xfId="99"/>
    <cellStyle name="20% - Акцент4 4" xfId="100"/>
    <cellStyle name="20% - Акцент4 4 2" xfId="101"/>
    <cellStyle name="20% - Акцент5 2" xfId="102"/>
    <cellStyle name="20% - Акцент5 2 2" xfId="103"/>
    <cellStyle name="20% - Акцент5 2 2 2" xfId="104"/>
    <cellStyle name="20% - Акцент5 2 3" xfId="105"/>
    <cellStyle name="20% - Акцент5 3" xfId="106"/>
    <cellStyle name="20% - Акцент5 3 2" xfId="107"/>
    <cellStyle name="20% - Акцент6 2" xfId="108"/>
    <cellStyle name="20% - Акцент6 2 2" xfId="109"/>
    <cellStyle name="20% - Акцент6 2 2 2" xfId="110"/>
    <cellStyle name="20% - Акцент6 2 3" xfId="111"/>
    <cellStyle name="20% - Акцент6 3" xfId="112"/>
    <cellStyle name="20% - Акцент6 3 2" xfId="113"/>
    <cellStyle name="40% - Акцент1 2" xfId="114"/>
    <cellStyle name="40% - Акцент1 2 2" xfId="115"/>
    <cellStyle name="40% - Акцент1 2 2 2" xfId="116"/>
    <cellStyle name="40% - Акцент1 2 3" xfId="117"/>
    <cellStyle name="40% - Акцент1 3" xfId="118"/>
    <cellStyle name="40% - Акцент1 3 2" xfId="119"/>
    <cellStyle name="40% - Акцент1 3 2 2" xfId="120"/>
    <cellStyle name="40% - Акцент1 3 3" xfId="121"/>
    <cellStyle name="40% - Акцент1 4" xfId="122"/>
    <cellStyle name="40% - Акцент1 4 2" xfId="123"/>
    <cellStyle name="40% - Акцент2 2" xfId="124"/>
    <cellStyle name="40% - Акцент2 2 2" xfId="125"/>
    <cellStyle name="40% - Акцент2 2 2 2" xfId="126"/>
    <cellStyle name="40% - Акцент2 2 3" xfId="127"/>
    <cellStyle name="40% - Акцент2 3" xfId="128"/>
    <cellStyle name="40% - Акцент2 3 2" xfId="129"/>
    <cellStyle name="40% - Акцент3 2" xfId="130"/>
    <cellStyle name="40% - Акцент3 2 2" xfId="131"/>
    <cellStyle name="40% - Акцент3 2 2 2" xfId="132"/>
    <cellStyle name="40% - Акцент3 2 3" xfId="133"/>
    <cellStyle name="40% - Акцент3 3" xfId="134"/>
    <cellStyle name="40% - Акцент3 3 2" xfId="135"/>
    <cellStyle name="40% - Акцент3 3 2 2" xfId="136"/>
    <cellStyle name="40% - Акцент3 3 3" xfId="137"/>
    <cellStyle name="40% - Акцент3 4" xfId="138"/>
    <cellStyle name="40% - Акцент3 4 2" xfId="139"/>
    <cellStyle name="40% - Акцент4 2" xfId="140"/>
    <cellStyle name="40% - Акцент4 2 2" xfId="141"/>
    <cellStyle name="40% - Акцент4 2 2 2" xfId="142"/>
    <cellStyle name="40% - Акцент4 2 3" xfId="143"/>
    <cellStyle name="40% - Акцент4 3" xfId="144"/>
    <cellStyle name="40% - Акцент4 3 2" xfId="145"/>
    <cellStyle name="40% - Акцент4 3 2 2" xfId="146"/>
    <cellStyle name="40% - Акцент4 3 3" xfId="147"/>
    <cellStyle name="40% - Акцент4 4" xfId="148"/>
    <cellStyle name="40% - Акцент4 4 2" xfId="149"/>
    <cellStyle name="40% - Акцент5 2" xfId="150"/>
    <cellStyle name="40% - Акцент5 2 2" xfId="151"/>
    <cellStyle name="40% - Акцент5 2 2 2" xfId="152"/>
    <cellStyle name="40% - Акцент5 2 3" xfId="153"/>
    <cellStyle name="40% - Акцент5 3" xfId="154"/>
    <cellStyle name="40% - Акцент5 3 2" xfId="155"/>
    <cellStyle name="40% - Акцент6 2" xfId="156"/>
    <cellStyle name="40% - Акцент6 2 2" xfId="157"/>
    <cellStyle name="40% - Акцент6 2 2 2" xfId="158"/>
    <cellStyle name="40% - Акцент6 2 3" xfId="159"/>
    <cellStyle name="40% - Акцент6 3" xfId="160"/>
    <cellStyle name="40% - Акцент6 3 2" xfId="161"/>
    <cellStyle name="40% - Акцент6 3 2 2" xfId="162"/>
    <cellStyle name="40% - Акцент6 3 3" xfId="163"/>
    <cellStyle name="40% - Акцент6 4" xfId="164"/>
    <cellStyle name="40% - Акцент6 4 2" xfId="165"/>
    <cellStyle name="60% - Акцент1 2" xfId="166"/>
    <cellStyle name="60% - Акцент1 2 2" xfId="167"/>
    <cellStyle name="60% - Акцент1 2 2 2" xfId="168"/>
    <cellStyle name="60% - Акцент1 2 3" xfId="169"/>
    <cellStyle name="60% - Акцент1 3" xfId="170"/>
    <cellStyle name="60% - Акцент2 2" xfId="171"/>
    <cellStyle name="60% - Акцент2 2 2" xfId="172"/>
    <cellStyle name="60% - Акцент2 2 2 2" xfId="173"/>
    <cellStyle name="60% - Акцент2 2 3" xfId="174"/>
    <cellStyle name="60% - Акцент2 3" xfId="175"/>
    <cellStyle name="60% - Акцент3 2" xfId="176"/>
    <cellStyle name="60% - Акцент3 2 2" xfId="177"/>
    <cellStyle name="60% - Акцент3 2 2 2" xfId="178"/>
    <cellStyle name="60% - Акцент3 2 3" xfId="179"/>
    <cellStyle name="60% - Акцент3 3" xfId="180"/>
    <cellStyle name="60% - Акцент4 2" xfId="181"/>
    <cellStyle name="60% - Акцент4 2 2" xfId="182"/>
    <cellStyle name="60% - Акцент4 2 2 2" xfId="183"/>
    <cellStyle name="60% - Акцент4 2 3" xfId="184"/>
    <cellStyle name="60% - Акцент4 3" xfId="185"/>
    <cellStyle name="60% - Акцент5 2" xfId="186"/>
    <cellStyle name="60% - Акцент5 2 2" xfId="187"/>
    <cellStyle name="60% - Акцент5 2 2 2" xfId="188"/>
    <cellStyle name="60% - Акцент5 2 3" xfId="189"/>
    <cellStyle name="60% - Акцент5 3" xfId="190"/>
    <cellStyle name="60% - Акцент6 2" xfId="191"/>
    <cellStyle name="60% - Акцент6 2 2" xfId="192"/>
    <cellStyle name="60% - Акцент6 2 2 2" xfId="193"/>
    <cellStyle name="60% - Акцент6 2 3" xfId="194"/>
    <cellStyle name="60% - Акцент6 3" xfId="195"/>
    <cellStyle name="Assumption" xfId="196"/>
    <cellStyle name="Dates" xfId="197"/>
    <cellStyle name="E-mail" xfId="198"/>
    <cellStyle name="Heading" xfId="199"/>
    <cellStyle name="Heading2" xfId="200"/>
    <cellStyle name="Inputs" xfId="201"/>
    <cellStyle name="Normal 2" xfId="202"/>
    <cellStyle name="Normal_Copy of IP_Kamhatskenergo_v_formate_RAO" xfId="203"/>
    <cellStyle name="Table Heading" xfId="204"/>
    <cellStyle name="TableStyleLight1" xfId="205"/>
    <cellStyle name="TableStyleLight1 2" xfId="206"/>
    <cellStyle name="TableStyleLight1 3" xfId="207"/>
    <cellStyle name="Telephone number" xfId="208"/>
    <cellStyle name="Акцент1 2" xfId="209"/>
    <cellStyle name="Акцент1 2 2" xfId="210"/>
    <cellStyle name="Акцент1 2 2 2" xfId="211"/>
    <cellStyle name="Акцент1 2 3" xfId="212"/>
    <cellStyle name="Акцент1 3" xfId="213"/>
    <cellStyle name="Акцент2 2" xfId="214"/>
    <cellStyle name="Акцент2 2 2" xfId="215"/>
    <cellStyle name="Акцент2 2 2 2" xfId="216"/>
    <cellStyle name="Акцент2 2 3" xfId="217"/>
    <cellStyle name="Акцент2 3" xfId="218"/>
    <cellStyle name="Акцент3 2" xfId="219"/>
    <cellStyle name="Акцент3 2 2" xfId="220"/>
    <cellStyle name="Акцент3 2 2 2" xfId="221"/>
    <cellStyle name="Акцент3 2 3" xfId="222"/>
    <cellStyle name="Акцент3 3" xfId="223"/>
    <cellStyle name="Акцент4 2" xfId="224"/>
    <cellStyle name="Акцент4 2 2" xfId="225"/>
    <cellStyle name="Акцент4 2 2 2" xfId="226"/>
    <cellStyle name="Акцент4 2 3" xfId="227"/>
    <cellStyle name="Акцент4 3" xfId="228"/>
    <cellStyle name="Акцент5 2" xfId="229"/>
    <cellStyle name="Акцент5 2 2" xfId="230"/>
    <cellStyle name="Акцент5 2 2 2" xfId="231"/>
    <cellStyle name="Акцент5 2 3" xfId="232"/>
    <cellStyle name="Акцент5 3" xfId="233"/>
    <cellStyle name="Акцент6 2" xfId="234"/>
    <cellStyle name="Акцент6 2 2" xfId="235"/>
    <cellStyle name="Акцент6 2 2 2" xfId="236"/>
    <cellStyle name="Акцент6 2 3" xfId="237"/>
    <cellStyle name="Акцент6 3" xfId="238"/>
    <cellStyle name="Ввод  2" xfId="239"/>
    <cellStyle name="Ввод  2 2" xfId="240"/>
    <cellStyle name="Ввод  2 2 2" xfId="241"/>
    <cellStyle name="Ввод  2 2 2 2" xfId="242"/>
    <cellStyle name="Ввод  2 2 3" xfId="243"/>
    <cellStyle name="Ввод  2 3" xfId="244"/>
    <cellStyle name="Ввод  2 3 2" xfId="245"/>
    <cellStyle name="Ввод  2 3 3" xfId="246"/>
    <cellStyle name="Ввод  2 4" xfId="247"/>
    <cellStyle name="Ввод  2 5" xfId="248"/>
    <cellStyle name="Ввод  3" xfId="249"/>
    <cellStyle name="Вывод 2" xfId="250"/>
    <cellStyle name="Вывод 2 2" xfId="251"/>
    <cellStyle name="Вывод 2 2 2" xfId="252"/>
    <cellStyle name="Вывод 2 2 2 2" xfId="253"/>
    <cellStyle name="Вывод 2 3" xfId="254"/>
    <cellStyle name="Вывод 2 3 2" xfId="255"/>
    <cellStyle name="Вывод 2 3 3" xfId="256"/>
    <cellStyle name="Вывод 2 4" xfId="257"/>
    <cellStyle name="Вывод 2 5" xfId="258"/>
    <cellStyle name="Вывод 3" xfId="259"/>
    <cellStyle name="Вывод 3 2" xfId="260"/>
    <cellStyle name="Вычисление 2" xfId="261"/>
    <cellStyle name="Вычисление 2 2" xfId="262"/>
    <cellStyle name="Вычисление 2 2 2" xfId="263"/>
    <cellStyle name="Вычисление 2 2 2 2" xfId="264"/>
    <cellStyle name="Вычисление 2 2 3" xfId="265"/>
    <cellStyle name="Вычисление 2 3" xfId="266"/>
    <cellStyle name="Вычисление 2 3 2" xfId="267"/>
    <cellStyle name="Вычисление 2 3 3" xfId="268"/>
    <cellStyle name="Вычисление 2 4" xfId="269"/>
    <cellStyle name="Вычисление 2 5" xfId="270"/>
    <cellStyle name="Вычисление 3" xfId="271"/>
    <cellStyle name="Вычисление 3 2" xfId="272"/>
    <cellStyle name="Денежный 2" xfId="273"/>
    <cellStyle name="Заголовок" xfId="274"/>
    <cellStyle name="Заголовок 1 2" xfId="275"/>
    <cellStyle name="Заголовок 1 2 2" xfId="276"/>
    <cellStyle name="Заголовок 1 2 3" xfId="277"/>
    <cellStyle name="Заголовок 1 3" xfId="278"/>
    <cellStyle name="Заголовок 2 2" xfId="279"/>
    <cellStyle name="Заголовок 2 2 2" xfId="280"/>
    <cellStyle name="Заголовок 2 2 3" xfId="281"/>
    <cellStyle name="Заголовок 2 3" xfId="282"/>
    <cellStyle name="Заголовок 3 2" xfId="283"/>
    <cellStyle name="Заголовок 3 2 2" xfId="284"/>
    <cellStyle name="Заголовок 3 2 3" xfId="285"/>
    <cellStyle name="Заголовок 3 3" xfId="286"/>
    <cellStyle name="Заголовок 4 2" xfId="287"/>
    <cellStyle name="Заголовок 4 2 2" xfId="288"/>
    <cellStyle name="Заголовок 4 2 3" xfId="289"/>
    <cellStyle name="Заголовок 4 3" xfId="290"/>
    <cellStyle name="ЗаголовокСтолбца" xfId="291"/>
    <cellStyle name="Значение" xfId="292"/>
    <cellStyle name="Значение 2" xfId="293"/>
    <cellStyle name="Значение 2 2" xfId="294"/>
    <cellStyle name="Значение 3" xfId="295"/>
    <cellStyle name="Итог 2" xfId="296"/>
    <cellStyle name="Итог 2 2" xfId="297"/>
    <cellStyle name="Итог 2 2 2" xfId="298"/>
    <cellStyle name="Итог 2 2 2 2" xfId="299"/>
    <cellStyle name="Итог 2 2 3" xfId="300"/>
    <cellStyle name="Итог 2 3" xfId="301"/>
    <cellStyle name="Итог 2 3 2" xfId="302"/>
    <cellStyle name="Итог 2 4" xfId="303"/>
    <cellStyle name="Итог 2 5" xfId="304"/>
    <cellStyle name="Итог 3" xfId="305"/>
    <cellStyle name="Итог 3 2" xfId="306"/>
    <cellStyle name="Контрольная ячейка 2" xfId="307"/>
    <cellStyle name="Контрольная ячейка 2 2" xfId="308"/>
    <cellStyle name="Контрольная ячейка 2 2 2" xfId="309"/>
    <cellStyle name="Контрольная ячейка 2 3" xfId="310"/>
    <cellStyle name="Контрольная ячейка 3" xfId="311"/>
    <cellStyle name="Название 2" xfId="312"/>
    <cellStyle name="Название 2 2" xfId="313"/>
    <cellStyle name="Название 2 3" xfId="314"/>
    <cellStyle name="Название 3" xfId="315"/>
    <cellStyle name="Нейтральный 2" xfId="316"/>
    <cellStyle name="Нейтральный 2 2" xfId="317"/>
    <cellStyle name="Нейтральный 2 2 2" xfId="318"/>
    <cellStyle name="Нейтральный 2 3" xfId="319"/>
    <cellStyle name="Нейтральный 3" xfId="320"/>
    <cellStyle name="Обычный" xfId="0" builtinId="0"/>
    <cellStyle name="Обычный 10" xfId="321"/>
    <cellStyle name="Обычный 10 2" xfId="322"/>
    <cellStyle name="Обычный 10 2 2" xfId="323"/>
    <cellStyle name="Обычный 10 2 2 2" xfId="324"/>
    <cellStyle name="Обычный 10 2 2 2 2" xfId="325"/>
    <cellStyle name="Обычный 10 2 2 2 2 2" xfId="326"/>
    <cellStyle name="Обычный 10 2 2 2 2 3" xfId="327"/>
    <cellStyle name="Обычный 10 2 2 2 3" xfId="328"/>
    <cellStyle name="Обычный 10 2 2 2 3 2" xfId="329"/>
    <cellStyle name="Обычный 10 2 2 2 3 3" xfId="330"/>
    <cellStyle name="Обычный 10 2 2 2 4" xfId="331"/>
    <cellStyle name="Обычный 10 2 2 2 5" xfId="332"/>
    <cellStyle name="Обычный 10 2 2 3" xfId="333"/>
    <cellStyle name="Обычный 10 2 2 3 2" xfId="334"/>
    <cellStyle name="Обычный 10 2 2 3 3" xfId="335"/>
    <cellStyle name="Обычный 10 2 2 4" xfId="336"/>
    <cellStyle name="Обычный 10 2 2 4 2" xfId="337"/>
    <cellStyle name="Обычный 10 2 2 4 3" xfId="338"/>
    <cellStyle name="Обычный 10 2 2 5" xfId="339"/>
    <cellStyle name="Обычный 10 2 2 6" xfId="340"/>
    <cellStyle name="Обычный 10 2 3" xfId="341"/>
    <cellStyle name="Обычный 10 2 3 2" xfId="342"/>
    <cellStyle name="Обычный 10 2 3 2 2" xfId="343"/>
    <cellStyle name="Обычный 10 2 3 2 3" xfId="344"/>
    <cellStyle name="Обычный 10 2 3 3" xfId="345"/>
    <cellStyle name="Обычный 10 2 3 3 2" xfId="346"/>
    <cellStyle name="Обычный 10 2 3 3 3" xfId="347"/>
    <cellStyle name="Обычный 10 2 3 4" xfId="348"/>
    <cellStyle name="Обычный 10 2 3 5" xfId="349"/>
    <cellStyle name="Обычный 10 2 4" xfId="350"/>
    <cellStyle name="Обычный 10 2 5" xfId="351"/>
    <cellStyle name="Обычный 10 2 5 2" xfId="352"/>
    <cellStyle name="Обычный 10 2 5 3" xfId="353"/>
    <cellStyle name="Обычный 10 3" xfId="354"/>
    <cellStyle name="Обычный 10 3 2" xfId="355"/>
    <cellStyle name="Обычный 10 3 2 2" xfId="356"/>
    <cellStyle name="Обычный 10 3 2 2 2" xfId="357"/>
    <cellStyle name="Обычный 10 3 2 2 3" xfId="358"/>
    <cellStyle name="Обычный 10 3 2 3" xfId="359"/>
    <cellStyle name="Обычный 10 3 2 3 2" xfId="360"/>
    <cellStyle name="Обычный 10 3 2 3 3" xfId="361"/>
    <cellStyle name="Обычный 10 3 2 4" xfId="362"/>
    <cellStyle name="Обычный 10 3 2 5" xfId="363"/>
    <cellStyle name="Обычный 10 3 3" xfId="364"/>
    <cellStyle name="Обычный 10 3 4" xfId="365"/>
    <cellStyle name="Обычный 10 3 4 2" xfId="366"/>
    <cellStyle name="Обычный 10 3 4 3" xfId="367"/>
    <cellStyle name="Обычный 10 3 5" xfId="368"/>
    <cellStyle name="Обычный 10 3 5 2" xfId="369"/>
    <cellStyle name="Обычный 10 3 5 3" xfId="370"/>
    <cellStyle name="Обычный 10 3 6" xfId="371"/>
    <cellStyle name="Обычный 10 3 7" xfId="372"/>
    <cellStyle name="Обычный 10 4" xfId="373"/>
    <cellStyle name="Обычный 10 4 2" xfId="374"/>
    <cellStyle name="Обычный 10 4 2 2" xfId="375"/>
    <cellStyle name="Обычный 10 4 2 3" xfId="376"/>
    <cellStyle name="Обычный 10 4 3" xfId="377"/>
    <cellStyle name="Обычный 10 4 3 2" xfId="378"/>
    <cellStyle name="Обычный 10 4 3 3" xfId="379"/>
    <cellStyle name="Обычный 10 4 4" xfId="380"/>
    <cellStyle name="Обычный 10 4 5" xfId="381"/>
    <cellStyle name="Обычный 11" xfId="382"/>
    <cellStyle name="Обычный 11 2" xfId="383"/>
    <cellStyle name="Обычный 11 3" xfId="384"/>
    <cellStyle name="Обычный 11 3 2" xfId="385"/>
    <cellStyle name="Обычный 11 3 2 2" xfId="386"/>
    <cellStyle name="Обычный 11 3 2 3" xfId="387"/>
    <cellStyle name="Обычный 11 3 3" xfId="388"/>
    <cellStyle name="Обычный 11 3 3 2" xfId="389"/>
    <cellStyle name="Обычный 11 3 3 3" xfId="390"/>
    <cellStyle name="Обычный 11 3 4" xfId="391"/>
    <cellStyle name="Обычный 11 3 4 2" xfId="392"/>
    <cellStyle name="Обычный 11 3 4 3" xfId="393"/>
    <cellStyle name="Обычный 11 3 5" xfId="394"/>
    <cellStyle name="Обычный 11 3 6" xfId="395"/>
    <cellStyle name="Обычный 11 4" xfId="396"/>
    <cellStyle name="Обычный 11 4 2" xfId="397"/>
    <cellStyle name="Обычный 12" xfId="398"/>
    <cellStyle name="Обычный 12 2" xfId="399"/>
    <cellStyle name="Обычный 12 3" xfId="400"/>
    <cellStyle name="Обычный 12 3 2" xfId="401"/>
    <cellStyle name="Обычный 12 4" xfId="402"/>
    <cellStyle name="Обычный 12 5" xfId="403"/>
    <cellStyle name="Обычный 12 5 2" xfId="404"/>
    <cellStyle name="Обычный 12 5 2 2" xfId="405"/>
    <cellStyle name="Обычный 12 5 2 3" xfId="406"/>
    <cellStyle name="Обычный 12 5 3" xfId="407"/>
    <cellStyle name="Обычный 12 5 4" xfId="408"/>
    <cellStyle name="Обычный 12 6" xfId="409"/>
    <cellStyle name="Обычный 12 6 2" xfId="410"/>
    <cellStyle name="Обычный 12 6 3" xfId="411"/>
    <cellStyle name="Обычный 12 7" xfId="412"/>
    <cellStyle name="Обычный 12 7 2" xfId="413"/>
    <cellStyle name="Обычный 12 7 3" xfId="414"/>
    <cellStyle name="Обычный 12 8" xfId="415"/>
    <cellStyle name="Обычный 12 9" xfId="416"/>
    <cellStyle name="Обычный 13" xfId="417"/>
    <cellStyle name="Обычный 13 2" xfId="418"/>
    <cellStyle name="Обычный 13 3" xfId="419"/>
    <cellStyle name="Обычный 14" xfId="420"/>
    <cellStyle name="Обычный 14 2" xfId="421"/>
    <cellStyle name="Обычный 15" xfId="422"/>
    <cellStyle name="Обычный 15 2" xfId="423"/>
    <cellStyle name="Обычный 15 3" xfId="424"/>
    <cellStyle name="Обычный 15 4" xfId="425"/>
    <cellStyle name="Обычный 15 4 2" xfId="426"/>
    <cellStyle name="Обычный 16" xfId="427"/>
    <cellStyle name="Обычный 17" xfId="428"/>
    <cellStyle name="Обычный 17 2" xfId="429"/>
    <cellStyle name="Обычный 18" xfId="430"/>
    <cellStyle name="Обычный 18 2" xfId="431"/>
    <cellStyle name="Обычный 18 3" xfId="432"/>
    <cellStyle name="Обычный 19" xfId="433"/>
    <cellStyle name="Обычный 19 2" xfId="434"/>
    <cellStyle name="Обычный 2" xfId="435"/>
    <cellStyle name="Обычный 2 10" xfId="436"/>
    <cellStyle name="Обычный 2 2" xfId="437"/>
    <cellStyle name="Обычный 2 2 2" xfId="438"/>
    <cellStyle name="Обычный 2 2 2 2" xfId="439"/>
    <cellStyle name="Обычный 2 2 2 2 2" xfId="440"/>
    <cellStyle name="Обычный 2 2 2 3" xfId="441"/>
    <cellStyle name="Обычный 2 2 3" xfId="442"/>
    <cellStyle name="Обычный 2 3" xfId="443"/>
    <cellStyle name="Обычный 2 3 2" xfId="444"/>
    <cellStyle name="Обычный 2 3 3" xfId="445"/>
    <cellStyle name="Обычный 2 3_к селектору 26 06 13 (ИПР ПЭС) рабочий (2)" xfId="446"/>
    <cellStyle name="Обычный 2 4" xfId="447"/>
    <cellStyle name="Обычный 2 4 2" xfId="448"/>
    <cellStyle name="Обычный 2 4 2 2" xfId="449"/>
    <cellStyle name="Обычный 2 4 2 2 2" xfId="450"/>
    <cellStyle name="Обычный 2 4 2 2 3" xfId="451"/>
    <cellStyle name="Обычный 2 4 2 3" xfId="452"/>
    <cellStyle name="Обычный 2 4 2 4" xfId="453"/>
    <cellStyle name="Обычный 2 5" xfId="454"/>
    <cellStyle name="Обычный 2 5 2" xfId="455"/>
    <cellStyle name="Обычный 2 5 2 2" xfId="456"/>
    <cellStyle name="Обычный 2 5 2 2 2" xfId="457"/>
    <cellStyle name="Обычный 2 5 2 2 2 2" xfId="458"/>
    <cellStyle name="Обычный 2 5 2 2 2 3" xfId="459"/>
    <cellStyle name="Обычный 2 5 2 2 3" xfId="460"/>
    <cellStyle name="Обычный 2 5 2 2 4" xfId="461"/>
    <cellStyle name="Обычный 2 5 2 3" xfId="462"/>
    <cellStyle name="Обычный 2 5 2 3 2" xfId="463"/>
    <cellStyle name="Обычный 2 5 2 3 3" xfId="464"/>
    <cellStyle name="Обычный 2 5 2 4" xfId="465"/>
    <cellStyle name="Обычный 2 5 2 5" xfId="466"/>
    <cellStyle name="Обычный 2 5 3" xfId="467"/>
    <cellStyle name="Обычный 2 5 3 2" xfId="468"/>
    <cellStyle name="Обычный 2 5 3 2 2" xfId="469"/>
    <cellStyle name="Обычный 2 5 3 2 3" xfId="470"/>
    <cellStyle name="Обычный 2 5 3 3" xfId="471"/>
    <cellStyle name="Обычный 2 5 3 4" xfId="472"/>
    <cellStyle name="Обычный 2 5 4" xfId="473"/>
    <cellStyle name="Обычный 2 5 4 2" xfId="474"/>
    <cellStyle name="Обычный 2 5 4 3" xfId="475"/>
    <cellStyle name="Обычный 2 5 5" xfId="476"/>
    <cellStyle name="Обычный 2 5 5 2" xfId="477"/>
    <cellStyle name="Обычный 2 5 5 3" xfId="478"/>
    <cellStyle name="Обычный 2 5 6" xfId="479"/>
    <cellStyle name="Обычный 2 5 7" xfId="480"/>
    <cellStyle name="Обычный 2_к селектору 26 06 13 (ИПР ПЭС) рабочий (2)" xfId="481"/>
    <cellStyle name="Обычный 20" xfId="482"/>
    <cellStyle name="Обычный 20 2" xfId="483"/>
    <cellStyle name="Обычный 21" xfId="484"/>
    <cellStyle name="Обычный 22" xfId="485"/>
    <cellStyle name="Обычный 23" xfId="486"/>
    <cellStyle name="Обычный 23 2" xfId="487"/>
    <cellStyle name="Обычный 24" xfId="488"/>
    <cellStyle name="Обычный 24 2" xfId="489"/>
    <cellStyle name="Обычный 24 2 2" xfId="490"/>
    <cellStyle name="Обычный 24 2 3" xfId="491"/>
    <cellStyle name="Обычный 24 2 3 2" xfId="492"/>
    <cellStyle name="Обычный 24 2 3 3" xfId="493"/>
    <cellStyle name="Обычный 24 2 4" xfId="494"/>
    <cellStyle name="Обычный 24 2 5" xfId="495"/>
    <cellStyle name="Обычный 24 3" xfId="496"/>
    <cellStyle name="Обычный 24 4" xfId="497"/>
    <cellStyle name="Обычный 25" xfId="498"/>
    <cellStyle name="Обычный 25 2" xfId="499"/>
    <cellStyle name="Обычный 25 2 2" xfId="500"/>
    <cellStyle name="Обычный 25 2 2 2" xfId="501"/>
    <cellStyle name="Обычный 25 2 2 2 2" xfId="502"/>
    <cellStyle name="Обычный 25 2 2 2 3" xfId="503"/>
    <cellStyle name="Обычный 25 2 2 3" xfId="504"/>
    <cellStyle name="Обычный 25 2 2 4" xfId="505"/>
    <cellStyle name="Обычный 25 3" xfId="506"/>
    <cellStyle name="Обычный 25 4" xfId="507"/>
    <cellStyle name="Обычный 26" xfId="508"/>
    <cellStyle name="Обычный 26 2" xfId="509"/>
    <cellStyle name="Обычный 26 3" xfId="510"/>
    <cellStyle name="Обычный 27" xfId="511"/>
    <cellStyle name="Обычный 27 2" xfId="512"/>
    <cellStyle name="Обычный 27 3" xfId="513"/>
    <cellStyle name="Обычный 28" xfId="514"/>
    <cellStyle name="Обычный 28 2" xfId="515"/>
    <cellStyle name="Обычный 28 3" xfId="516"/>
    <cellStyle name="Обычный 29" xfId="517"/>
    <cellStyle name="Обычный 29 2" xfId="518"/>
    <cellStyle name="Обычный 29 3" xfId="519"/>
    <cellStyle name="Обычный 3" xfId="520"/>
    <cellStyle name="Обычный 3 2" xfId="521"/>
    <cellStyle name="Обычный 3 2 2" xfId="522"/>
    <cellStyle name="Обычный 3 2 2 2" xfId="523"/>
    <cellStyle name="Обычный 3 2 3" xfId="524"/>
    <cellStyle name="Обычный 3 2 4" xfId="525"/>
    <cellStyle name="Обычный 3 21" xfId="526"/>
    <cellStyle name="Обычный 3 3" xfId="527"/>
    <cellStyle name="Обычный 3 3 2" xfId="528"/>
    <cellStyle name="Обычный 3 3 3" xfId="529"/>
    <cellStyle name="Обычный 3 4" xfId="530"/>
    <cellStyle name="Обычный 3 5" xfId="531"/>
    <cellStyle name="Обычный 3_ДИПР 2014-2018 (прил 1.1,1.2,1.3,2.2,2.3, 6.1.,6.2,6.3)" xfId="532"/>
    <cellStyle name="Обычный 30" xfId="533"/>
    <cellStyle name="Обычный 31" xfId="534"/>
    <cellStyle name="Обычный 32" xfId="535"/>
    <cellStyle name="Обычный 4" xfId="536"/>
    <cellStyle name="Обычный 4 2" xfId="537"/>
    <cellStyle name="Обычный 4 2 2" xfId="538"/>
    <cellStyle name="Обычный 4 3" xfId="539"/>
    <cellStyle name="Обычный 4 3 2" xfId="540"/>
    <cellStyle name="Обычный 4 3 2 2" xfId="541"/>
    <cellStyle name="Обычный 4 3 2 2 2" xfId="542"/>
    <cellStyle name="Обычный 4 3 2 2 2 2" xfId="543"/>
    <cellStyle name="Обычный 4 3 2 2 2 2 2" xfId="544"/>
    <cellStyle name="Обычный 4 3 2 2 2 2 3" xfId="545"/>
    <cellStyle name="Обычный 4 3 2 2 2 3" xfId="546"/>
    <cellStyle name="Обычный 4 3 2 2 2 3 2" xfId="547"/>
    <cellStyle name="Обычный 4 3 2 2 2 3 3" xfId="548"/>
    <cellStyle name="Обычный 4 3 2 2 2 4" xfId="549"/>
    <cellStyle name="Обычный 4 3 2 2 2 5" xfId="550"/>
    <cellStyle name="Обычный 4 3 2 2 3" xfId="551"/>
    <cellStyle name="Обычный 4 3 2 2 3 2" xfId="552"/>
    <cellStyle name="Обычный 4 3 2 2 3 3" xfId="553"/>
    <cellStyle name="Обычный 4 3 2 2 4" xfId="554"/>
    <cellStyle name="Обычный 4 3 2 2 4 2" xfId="555"/>
    <cellStyle name="Обычный 4 3 2 2 4 3" xfId="556"/>
    <cellStyle name="Обычный 4 3 2 2 5" xfId="557"/>
    <cellStyle name="Обычный 4 3 2 2 6" xfId="558"/>
    <cellStyle name="Обычный 4 3 2 3" xfId="559"/>
    <cellStyle name="Обычный 4 3 2 3 2" xfId="560"/>
    <cellStyle name="Обычный 4 3 2 3 2 2" xfId="561"/>
    <cellStyle name="Обычный 4 3 2 3 2 3" xfId="562"/>
    <cellStyle name="Обычный 4 3 2 3 3" xfId="563"/>
    <cellStyle name="Обычный 4 3 2 3 3 2" xfId="564"/>
    <cellStyle name="Обычный 4 3 2 3 3 3" xfId="565"/>
    <cellStyle name="Обычный 4 3 2 3 4" xfId="566"/>
    <cellStyle name="Обычный 4 3 2 3 5" xfId="567"/>
    <cellStyle name="Обычный 4 3 2 4" xfId="568"/>
    <cellStyle name="Обычный 4 3 2 4 2" xfId="569"/>
    <cellStyle name="Обычный 4 3 2 4 3" xfId="570"/>
    <cellStyle name="Обычный 4 3 2 5" xfId="571"/>
    <cellStyle name="Обычный 4 3 2 5 2" xfId="572"/>
    <cellStyle name="Обычный 4 3 2 5 3" xfId="573"/>
    <cellStyle name="Обычный 4 3 2 6" xfId="574"/>
    <cellStyle name="Обычный 4 3 2 7" xfId="575"/>
    <cellStyle name="Обычный 4 3 3" xfId="576"/>
    <cellStyle name="Обычный 4 3 3 2" xfId="577"/>
    <cellStyle name="Обычный 4 3 3 2 2" xfId="578"/>
    <cellStyle name="Обычный 4 3 3 2 2 2" xfId="579"/>
    <cellStyle name="Обычный 4 3 3 2 2 3" xfId="580"/>
    <cellStyle name="Обычный 4 3 3 2 3" xfId="581"/>
    <cellStyle name="Обычный 4 3 3 2 3 2" xfId="582"/>
    <cellStyle name="Обычный 4 3 3 2 3 3" xfId="583"/>
    <cellStyle name="Обычный 4 3 3 2 4" xfId="584"/>
    <cellStyle name="Обычный 4 3 3 2 5" xfId="585"/>
    <cellStyle name="Обычный 4 3 3 3" xfId="586"/>
    <cellStyle name="Обычный 4 3 3 3 2" xfId="587"/>
    <cellStyle name="Обычный 4 3 3 3 3" xfId="588"/>
    <cellStyle name="Обычный 4 3 3 4" xfId="589"/>
    <cellStyle name="Обычный 4 3 3 4 2" xfId="590"/>
    <cellStyle name="Обычный 4 3 3 4 3" xfId="591"/>
    <cellStyle name="Обычный 4 3 3 5" xfId="592"/>
    <cellStyle name="Обычный 4 3 3 6" xfId="593"/>
    <cellStyle name="Обычный 4 3 4" xfId="594"/>
    <cellStyle name="Обычный 4 3 4 2" xfId="595"/>
    <cellStyle name="Обычный 4 3 4 2 2" xfId="596"/>
    <cellStyle name="Обычный 4 3 4 2 3" xfId="597"/>
    <cellStyle name="Обычный 4 3 4 3" xfId="598"/>
    <cellStyle name="Обычный 4 3 4 3 2" xfId="599"/>
    <cellStyle name="Обычный 4 3 4 3 3" xfId="600"/>
    <cellStyle name="Обычный 4 3 4 4" xfId="601"/>
    <cellStyle name="Обычный 4 3 4 5" xfId="602"/>
    <cellStyle name="Обычный 4 3 5" xfId="603"/>
    <cellStyle name="Обычный 4 3 5 2" xfId="604"/>
    <cellStyle name="Обычный 4 3 5 3" xfId="605"/>
    <cellStyle name="Обычный 4 3 6" xfId="606"/>
    <cellStyle name="Обычный 4 3 6 2" xfId="607"/>
    <cellStyle name="Обычный 4 3 6 3" xfId="608"/>
    <cellStyle name="Обычный 4 3 7" xfId="609"/>
    <cellStyle name="Обычный 4 3 8" xfId="610"/>
    <cellStyle name="Обычный 4 4" xfId="611"/>
    <cellStyle name="Обычный 4 4 2" xfId="612"/>
    <cellStyle name="Обычный 4 4 3" xfId="613"/>
    <cellStyle name="Обычный 4 5" xfId="614"/>
    <cellStyle name="Обычный 4 6" xfId="615"/>
    <cellStyle name="Обычный 4 7" xfId="616"/>
    <cellStyle name="Обычный 5" xfId="617"/>
    <cellStyle name="Обычный 5 2" xfId="618"/>
    <cellStyle name="Обычный 5 2 2" xfId="619"/>
    <cellStyle name="Обычный 5 3" xfId="620"/>
    <cellStyle name="Обычный 5 3 2" xfId="621"/>
    <cellStyle name="Обычный 5 3 3" xfId="622"/>
    <cellStyle name="Обычный 5 4" xfId="623"/>
    <cellStyle name="Обычный 5 4 2" xfId="624"/>
    <cellStyle name="Обычный 5 4 2 2" xfId="625"/>
    <cellStyle name="Обычный 5 4 2 3" xfId="626"/>
    <cellStyle name="Обычный 5 4 3" xfId="627"/>
    <cellStyle name="Обычный 5 4 3 2" xfId="628"/>
    <cellStyle name="Обычный 5 4 3 3" xfId="629"/>
    <cellStyle name="Обычный 5 4 4" xfId="630"/>
    <cellStyle name="Обычный 5 4 5" xfId="631"/>
    <cellStyle name="Обычный 5_Все прил 2012-2017 (коррект ПР) ЕАО" xfId="632"/>
    <cellStyle name="Обычный 6" xfId="633"/>
    <cellStyle name="Обычный 6 2" xfId="634"/>
    <cellStyle name="Обычный 6 2 2" xfId="635"/>
    <cellStyle name="Обычный 6 2 2 2" xfId="636"/>
    <cellStyle name="Обычный 6 2 2 2 2" xfId="637"/>
    <cellStyle name="Обычный 6 2 2 2 2 2" xfId="638"/>
    <cellStyle name="Обычный 6 2 2 2 2 3" xfId="639"/>
    <cellStyle name="Обычный 6 2 2 2 3" xfId="640"/>
    <cellStyle name="Обычный 6 2 2 2 3 2" xfId="641"/>
    <cellStyle name="Обычный 6 2 2 2 3 3" xfId="642"/>
    <cellStyle name="Обычный 6 2 2 3" xfId="643"/>
    <cellStyle name="Обычный 6 2 2 3 2" xfId="644"/>
    <cellStyle name="Обычный 6 2 2 3 3" xfId="645"/>
    <cellStyle name="Обычный 6 2 2 4" xfId="646"/>
    <cellStyle name="Обычный 6 2 2 4 2" xfId="647"/>
    <cellStyle name="Обычный 6 2 2 4 3" xfId="648"/>
    <cellStyle name="Обычный 6 2 2 5" xfId="649"/>
    <cellStyle name="Обычный 6 2 2 6" xfId="650"/>
    <cellStyle name="Обычный 6 2 2 7" xfId="651"/>
    <cellStyle name="Обычный 6 2 3" xfId="652"/>
    <cellStyle name="Обычный 6 2 4" xfId="653"/>
    <cellStyle name="Обычный 6 2 4 2" xfId="654"/>
    <cellStyle name="Обычный 6 2 4 3" xfId="655"/>
    <cellStyle name="Обычный 6 2 5" xfId="656"/>
    <cellStyle name="Обычный 6 2 6" xfId="657"/>
    <cellStyle name="Обычный 6 2 7" xfId="658"/>
    <cellStyle name="Обычный 6 3" xfId="659"/>
    <cellStyle name="Обычный 6 3 2" xfId="660"/>
    <cellStyle name="Обычный 6 4" xfId="661"/>
    <cellStyle name="Обычный 6 5" xfId="662"/>
    <cellStyle name="Обычный 6 6" xfId="663"/>
    <cellStyle name="Обычный 6 6 2" xfId="664"/>
    <cellStyle name="Обычный 6 6 3" xfId="665"/>
    <cellStyle name="Обычный 6 7" xfId="666"/>
    <cellStyle name="Обычный 6 8" xfId="667"/>
    <cellStyle name="Обычный 6 9" xfId="668"/>
    <cellStyle name="Обычный 7" xfId="669"/>
    <cellStyle name="Обычный 7 2" xfId="670"/>
    <cellStyle name="Обычный 7 2 2" xfId="671"/>
    <cellStyle name="Обычный 7 2 2 2" xfId="672"/>
    <cellStyle name="Обычный 7 2 2 2 2" xfId="673"/>
    <cellStyle name="Обычный 7 2 2 2 2 2" xfId="674"/>
    <cellStyle name="Обычный 7 2 2 2 2 3" xfId="675"/>
    <cellStyle name="Обычный 7 2 2 2 3" xfId="676"/>
    <cellStyle name="Обычный 7 2 2 2 4" xfId="677"/>
    <cellStyle name="Обычный 7 2 2 3" xfId="678"/>
    <cellStyle name="Обычный 7 2 2 3 2" xfId="679"/>
    <cellStyle name="Обычный 7 2 2 3 3" xfId="680"/>
    <cellStyle name="Обычный 7 2 2 4" xfId="681"/>
    <cellStyle name="Обычный 7 2 2 4 2" xfId="682"/>
    <cellStyle name="Обычный 7 2 2 4 3" xfId="683"/>
    <cellStyle name="Обычный 7 2 2 5" xfId="684"/>
    <cellStyle name="Обычный 7 2 2 6" xfId="685"/>
    <cellStyle name="Обычный 7 2 3" xfId="686"/>
    <cellStyle name="Обычный 7 3" xfId="687"/>
    <cellStyle name="Обычный 7 3 2" xfId="688"/>
    <cellStyle name="Обычный 7 4" xfId="689"/>
    <cellStyle name="Обычный 7 5" xfId="690"/>
    <cellStyle name="Обычный 7 6" xfId="691"/>
    <cellStyle name="Обычный 7 6 2" xfId="692"/>
    <cellStyle name="Обычный 7 6 3" xfId="693"/>
    <cellStyle name="Обычный 8" xfId="694"/>
    <cellStyle name="Обычный 8 2" xfId="695"/>
    <cellStyle name="Обычный 8 2 2" xfId="696"/>
    <cellStyle name="Обычный 8 28" xfId="697"/>
    <cellStyle name="Обычный 8 28 2" xfId="698"/>
    <cellStyle name="Обычный 8 3" xfId="699"/>
    <cellStyle name="Обычный 8_Прил 6.1, 6,2, 6,3 факт ЕИ" xfId="700"/>
    <cellStyle name="Обычный 9" xfId="701"/>
    <cellStyle name="Обычный 9 2" xfId="702"/>
    <cellStyle name="Обычный 9 2 2" xfId="703"/>
    <cellStyle name="Обычный 9 2 2 2" xfId="704"/>
    <cellStyle name="Обычный 9 2 2 2 2" xfId="705"/>
    <cellStyle name="Обычный 9 2 2 2 2 2" xfId="706"/>
    <cellStyle name="Обычный 9 2 2 2 2 3" xfId="707"/>
    <cellStyle name="Обычный 9 2 2 2 3" xfId="708"/>
    <cellStyle name="Обычный 9 2 2 2 4" xfId="709"/>
    <cellStyle name="Обычный 9 2 2 3" xfId="710"/>
    <cellStyle name="Обычный 9 2 2 3 2" xfId="711"/>
    <cellStyle name="Обычный 9 2 2 3 3" xfId="712"/>
    <cellStyle name="Обычный 9 2 2 4" xfId="713"/>
    <cellStyle name="Обычный 9 2 2 5" xfId="714"/>
    <cellStyle name="Обычный 9 2 3" xfId="715"/>
    <cellStyle name="Обычный 9 2 3 2" xfId="716"/>
    <cellStyle name="Обычный 9 2 3 2 2" xfId="717"/>
    <cellStyle name="Обычный 9 2 3 2 3" xfId="718"/>
    <cellStyle name="Обычный 9 2 3 3" xfId="719"/>
    <cellStyle name="Обычный 9 2 3 4" xfId="720"/>
    <cellStyle name="Обычный 9 3" xfId="721"/>
    <cellStyle name="Обычный_Форматы по компаниям_last" xfId="722"/>
    <cellStyle name="Плохой 2" xfId="723"/>
    <cellStyle name="Плохой 2 2" xfId="724"/>
    <cellStyle name="Плохой 2 2 2" xfId="725"/>
    <cellStyle name="Плохой 2 3" xfId="726"/>
    <cellStyle name="Плохой 3" xfId="727"/>
    <cellStyle name="Пояснение 2" xfId="728"/>
    <cellStyle name="Пояснение 2 2" xfId="729"/>
    <cellStyle name="Пояснение 2 2 2" xfId="730"/>
    <cellStyle name="Пояснение 2 3" xfId="731"/>
    <cellStyle name="Пояснение 3" xfId="732"/>
    <cellStyle name="Примечание 2" xfId="733"/>
    <cellStyle name="Примечание 2 2" xfId="734"/>
    <cellStyle name="Примечание 2 2 2" xfId="735"/>
    <cellStyle name="Примечание 2 2 2 2" xfId="736"/>
    <cellStyle name="Примечание 2 2 2 2 2" xfId="737"/>
    <cellStyle name="Примечание 2 2 3" xfId="738"/>
    <cellStyle name="Примечание 2 2 3 2" xfId="739"/>
    <cellStyle name="Примечание 2 3" xfId="740"/>
    <cellStyle name="Примечание 2 3 2" xfId="741"/>
    <cellStyle name="Примечание 2 3 3" xfId="742"/>
    <cellStyle name="Примечание 2 4" xfId="743"/>
    <cellStyle name="Примечание 2 5" xfId="744"/>
    <cellStyle name="Примечание 2 6" xfId="745"/>
    <cellStyle name="Примечание 3" xfId="746"/>
    <cellStyle name="Примечание 3 2" xfId="747"/>
    <cellStyle name="Примечание 3 2 2" xfId="748"/>
    <cellStyle name="Примечание 3 2 2 2" xfId="749"/>
    <cellStyle name="Примечание 3 3" xfId="750"/>
    <cellStyle name="Примечание 3 3 2" xfId="751"/>
    <cellStyle name="Примечание 4" xfId="752"/>
    <cellStyle name="Примечание 4 2" xfId="753"/>
    <cellStyle name="Процентный 2" xfId="754"/>
    <cellStyle name="Процентный 2 2" xfId="755"/>
    <cellStyle name="Процентный 2 2 2" xfId="756"/>
    <cellStyle name="Процентный 2 2 3" xfId="757"/>
    <cellStyle name="Процентный 2 3" xfId="758"/>
    <cellStyle name="Процентный 2 3 2" xfId="759"/>
    <cellStyle name="Процентный 3" xfId="760"/>
    <cellStyle name="Процентный 3 2" xfId="761"/>
    <cellStyle name="Процентный 3 3" xfId="762"/>
    <cellStyle name="Процентный 4" xfId="763"/>
    <cellStyle name="Процентный 4 2" xfId="764"/>
    <cellStyle name="Процентный 4 2 2" xfId="765"/>
    <cellStyle name="Процентный 4 3" xfId="766"/>
    <cellStyle name="Процентный 5" xfId="767"/>
    <cellStyle name="Процентный 6" xfId="768"/>
    <cellStyle name="Процентный 6 2" xfId="769"/>
    <cellStyle name="Процентный 6 2 2" xfId="770"/>
    <cellStyle name="Процентный 6 2 3" xfId="771"/>
    <cellStyle name="Процентный 6 3" xfId="772"/>
    <cellStyle name="Процентный 6 4" xfId="773"/>
    <cellStyle name="Процентный 7" xfId="774"/>
    <cellStyle name="Процентный 7 2" xfId="775"/>
    <cellStyle name="Процентный 7 3" xfId="776"/>
    <cellStyle name="Связанная ячейка 2" xfId="777"/>
    <cellStyle name="Связанная ячейка 2 2" xfId="778"/>
    <cellStyle name="Связанная ячейка 2 2 2" xfId="779"/>
    <cellStyle name="Связанная ячейка 2 3" xfId="780"/>
    <cellStyle name="Связанная ячейка 3" xfId="781"/>
    <cellStyle name="Стиль 1" xfId="782"/>
    <cellStyle name="Стиль 1 2" xfId="783"/>
    <cellStyle name="Стиль 1 2 2" xfId="784"/>
    <cellStyle name="Стиль 1 3" xfId="785"/>
    <cellStyle name="Стиль 1 3 2" xfId="786"/>
    <cellStyle name="Стиль 1 4" xfId="787"/>
    <cellStyle name="Стиль 1 5" xfId="788"/>
    <cellStyle name="Стиль 1_1.2 ХЭС" xfId="789"/>
    <cellStyle name="Текст предупреждения 2" xfId="790"/>
    <cellStyle name="Текст предупреждения 2 2" xfId="791"/>
    <cellStyle name="Текст предупреждения 2 2 2" xfId="792"/>
    <cellStyle name="Текст предупреждения 2 3" xfId="793"/>
    <cellStyle name="Текст предупреждения 3" xfId="794"/>
    <cellStyle name="Текст предупреждения 3 2" xfId="795"/>
    <cellStyle name="Финансовый 10" xfId="796"/>
    <cellStyle name="Финансовый 11" xfId="797"/>
    <cellStyle name="Финансовый 2" xfId="798"/>
    <cellStyle name="Финансовый 2 10" xfId="799"/>
    <cellStyle name="Финансовый 2 11" xfId="800"/>
    <cellStyle name="Финансовый 2 12" xfId="801"/>
    <cellStyle name="Финансовый 2 2" xfId="802"/>
    <cellStyle name="Финансовый 2 2 2" xfId="803"/>
    <cellStyle name="Финансовый 2 2 2 2" xfId="804"/>
    <cellStyle name="Финансовый 2 2 2 2 2" xfId="805"/>
    <cellStyle name="Финансовый 2 2 3" xfId="806"/>
    <cellStyle name="Финансовый 2 3" xfId="807"/>
    <cellStyle name="Финансовый 2 3 2" xfId="808"/>
    <cellStyle name="Финансовый 2 3 3" xfId="809"/>
    <cellStyle name="Финансовый 2 4" xfId="810"/>
    <cellStyle name="Финансовый 2 5" xfId="811"/>
    <cellStyle name="Финансовый 2 6" xfId="812"/>
    <cellStyle name="Финансовый 2 7" xfId="813"/>
    <cellStyle name="Финансовый 2 7 2" xfId="814"/>
    <cellStyle name="Финансовый 2 7 2 2" xfId="815"/>
    <cellStyle name="Финансовый 2 7 2 3" xfId="816"/>
    <cellStyle name="Финансовый 2 7 3" xfId="817"/>
    <cellStyle name="Финансовый 2 7 4" xfId="818"/>
    <cellStyle name="Финансовый 2 8" xfId="819"/>
    <cellStyle name="Финансовый 2 8 2" xfId="820"/>
    <cellStyle name="Финансовый 2 8 3" xfId="821"/>
    <cellStyle name="Финансовый 2 9" xfId="822"/>
    <cellStyle name="Финансовый 2 9 2" xfId="823"/>
    <cellStyle name="Финансовый 2 9 3" xfId="824"/>
    <cellStyle name="Финансовый 3" xfId="825"/>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928"/>
    <cellStyle name="Хороший 2 2" xfId="929"/>
    <cellStyle name="Хороший 2 2 2" xfId="930"/>
    <cellStyle name="Хороший 2 3" xfId="931"/>
    <cellStyle name="Хороший 3" xfId="932"/>
  </cellStyles>
  <dxfs count="106">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7" zoomScaleSheetLayoutView="100" workbookViewId="0">
      <selection activeCell="C22" sqref="C22"/>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20" t="s">
        <v>553</v>
      </c>
      <c r="B1" s="320"/>
      <c r="C1" s="320"/>
      <c r="D1" s="64"/>
      <c r="E1" s="64"/>
      <c r="F1" s="64"/>
      <c r="G1" s="64"/>
      <c r="H1" s="64"/>
      <c r="I1" s="64"/>
      <c r="J1" s="64"/>
    </row>
    <row r="2" spans="1:22" s="10" customFormat="1" ht="18.75">
      <c r="A2" s="15"/>
      <c r="F2" s="14"/>
      <c r="G2" s="14"/>
      <c r="H2" s="13"/>
    </row>
    <row r="3" spans="1:22" s="10" customFormat="1" ht="18.75">
      <c r="A3" s="323" t="s">
        <v>9</v>
      </c>
      <c r="B3" s="323"/>
      <c r="C3" s="323"/>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24" t="s">
        <v>528</v>
      </c>
      <c r="B5" s="324"/>
      <c r="C5" s="324"/>
      <c r="D5" s="6"/>
      <c r="E5" s="6"/>
      <c r="F5" s="6"/>
      <c r="G5" s="6"/>
      <c r="H5" s="6"/>
      <c r="I5" s="11"/>
      <c r="J5" s="11"/>
      <c r="K5" s="11"/>
      <c r="L5" s="11"/>
      <c r="M5" s="11"/>
      <c r="N5" s="11"/>
      <c r="O5" s="11"/>
      <c r="P5" s="11"/>
      <c r="Q5" s="11"/>
      <c r="R5" s="11"/>
      <c r="S5" s="11"/>
      <c r="T5" s="11"/>
      <c r="U5" s="11"/>
      <c r="V5" s="11"/>
    </row>
    <row r="6" spans="1:22" s="10" customFormat="1" ht="18.75">
      <c r="A6" s="321" t="s">
        <v>8</v>
      </c>
      <c r="B6" s="321"/>
      <c r="C6" s="321"/>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25" t="s">
        <v>542</v>
      </c>
      <c r="B8" s="325"/>
      <c r="C8" s="325"/>
      <c r="D8" s="6"/>
      <c r="E8" s="6"/>
      <c r="F8" s="6"/>
      <c r="G8" s="6"/>
      <c r="H8" s="6"/>
      <c r="I8" s="11"/>
      <c r="J8" s="11"/>
      <c r="K8" s="11"/>
      <c r="L8" s="11"/>
      <c r="M8" s="11"/>
      <c r="N8" s="11"/>
      <c r="O8" s="11"/>
      <c r="P8" s="11"/>
      <c r="Q8" s="11"/>
      <c r="R8" s="11"/>
      <c r="S8" s="11"/>
      <c r="T8" s="11"/>
      <c r="U8" s="11"/>
      <c r="V8" s="11"/>
    </row>
    <row r="9" spans="1:22" s="10" customFormat="1" ht="18.75">
      <c r="A9" s="321" t="s">
        <v>7</v>
      </c>
      <c r="B9" s="321"/>
      <c r="C9" s="321"/>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41.25" customHeight="1">
      <c r="A11" s="314" t="s">
        <v>543</v>
      </c>
      <c r="B11" s="314"/>
      <c r="C11" s="314"/>
      <c r="D11" s="292"/>
      <c r="E11" s="292"/>
      <c r="F11" s="292"/>
      <c r="G11" s="292"/>
      <c r="H11" s="292"/>
      <c r="I11" s="292"/>
      <c r="J11" s="292"/>
      <c r="K11" s="292"/>
      <c r="L11" s="292"/>
      <c r="M11" s="292"/>
      <c r="N11" s="292"/>
      <c r="O11" s="292"/>
      <c r="P11" s="292"/>
      <c r="Q11" s="292"/>
      <c r="R11" s="292"/>
      <c r="S11" s="292"/>
      <c r="T11" s="292"/>
      <c r="U11" s="292"/>
      <c r="V11" s="292"/>
    </row>
    <row r="12" spans="1:22" s="2" customFormat="1" ht="15" customHeight="1">
      <c r="A12" s="321" t="s">
        <v>5</v>
      </c>
      <c r="B12" s="321"/>
      <c r="C12" s="321"/>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322" t="s">
        <v>217</v>
      </c>
      <c r="B14" s="322"/>
      <c r="C14" s="322"/>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1" t="s">
        <v>4</v>
      </c>
      <c r="B16" s="95" t="s">
        <v>24</v>
      </c>
      <c r="C16" s="122"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3">
        <v>1</v>
      </c>
      <c r="B17" s="124">
        <v>2</v>
      </c>
      <c r="C17" s="118">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19" t="s">
        <v>22</v>
      </c>
      <c r="B18" s="120" t="s">
        <v>130</v>
      </c>
      <c r="C18" s="258" t="s">
        <v>494</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5" t="s">
        <v>552</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3" t="s">
        <v>488</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312" t="s">
        <v>485</v>
      </c>
      <c r="D21" s="23"/>
      <c r="E21" s="23"/>
      <c r="F21" s="23"/>
      <c r="G21" s="23"/>
      <c r="H21" s="22"/>
      <c r="I21" s="22"/>
      <c r="J21" s="22"/>
      <c r="K21" s="22"/>
      <c r="L21" s="22"/>
      <c r="M21" s="22"/>
      <c r="N21" s="22"/>
      <c r="O21" s="22"/>
      <c r="P21" s="22"/>
      <c r="Q21" s="22"/>
      <c r="R21" s="22"/>
      <c r="S21" s="21"/>
      <c r="T21" s="21"/>
      <c r="U21" s="21"/>
      <c r="V21" s="21"/>
    </row>
    <row r="22" spans="1:22" s="20" customFormat="1" ht="33">
      <c r="A22" s="98" t="s">
        <v>16</v>
      </c>
      <c r="B22" s="99" t="s">
        <v>29</v>
      </c>
      <c r="C22" s="312" t="s">
        <v>554</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6" t="s">
        <v>489</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6" t="s">
        <v>489</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6" t="s">
        <v>489</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6" t="s">
        <v>489</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6" t="s">
        <v>489</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6" t="s">
        <v>490</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6" t="s">
        <v>489</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6" t="s">
        <v>489</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7"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7"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6" t="s">
        <v>489</v>
      </c>
      <c r="D33" s="16"/>
      <c r="E33" s="16"/>
      <c r="F33" s="16"/>
      <c r="G33" s="16"/>
      <c r="H33" s="16"/>
      <c r="I33" s="16"/>
      <c r="J33" s="16"/>
      <c r="K33" s="16"/>
      <c r="L33" s="16"/>
      <c r="M33" s="16"/>
      <c r="N33" s="16"/>
      <c r="O33" s="16"/>
      <c r="P33" s="16"/>
      <c r="Q33" s="16"/>
      <c r="R33" s="16"/>
      <c r="S33" s="16"/>
      <c r="T33" s="16"/>
      <c r="U33" s="16"/>
      <c r="V33" s="16"/>
    </row>
    <row r="34" spans="1:22" ht="15.75">
      <c r="A34" s="315"/>
      <c r="B34" s="316"/>
      <c r="C34" s="317"/>
      <c r="D34" s="16"/>
      <c r="E34" s="16"/>
      <c r="F34" s="16"/>
      <c r="G34" s="16"/>
      <c r="H34" s="16"/>
      <c r="I34" s="16"/>
      <c r="J34" s="16"/>
      <c r="K34" s="16"/>
      <c r="L34" s="16"/>
      <c r="M34" s="16"/>
      <c r="N34" s="16"/>
      <c r="O34" s="16"/>
      <c r="P34" s="16"/>
      <c r="Q34" s="16"/>
      <c r="R34" s="16"/>
      <c r="S34" s="16"/>
      <c r="T34" s="16"/>
      <c r="U34" s="16"/>
      <c r="V34" s="16"/>
    </row>
    <row r="35" spans="1:22" ht="49.5">
      <c r="A35" s="98" t="s">
        <v>184</v>
      </c>
      <c r="B35" s="100" t="s">
        <v>227</v>
      </c>
      <c r="C35" s="312" t="s">
        <v>544</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7"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7" t="s">
        <v>472</v>
      </c>
      <c r="D37" s="16"/>
      <c r="E37" s="16"/>
      <c r="F37" s="16"/>
      <c r="G37" s="16"/>
      <c r="H37" s="16"/>
      <c r="I37" s="16"/>
      <c r="J37" s="16"/>
      <c r="K37" s="16"/>
      <c r="L37" s="16"/>
      <c r="M37" s="16"/>
      <c r="N37" s="16"/>
      <c r="O37" s="16"/>
      <c r="P37" s="16"/>
      <c r="Q37" s="16"/>
      <c r="R37" s="16"/>
      <c r="S37" s="16"/>
      <c r="T37" s="16"/>
      <c r="U37" s="16"/>
      <c r="V37" s="16"/>
    </row>
    <row r="38" spans="1:22" ht="148.5">
      <c r="A38" s="98" t="s">
        <v>196</v>
      </c>
      <c r="B38" s="100" t="s">
        <v>197</v>
      </c>
      <c r="C38" s="257" t="s">
        <v>531</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7"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7"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8" t="s">
        <v>136</v>
      </c>
      <c r="D41" s="16"/>
      <c r="E41" s="16"/>
      <c r="F41" s="16"/>
      <c r="G41" s="16"/>
      <c r="H41" s="16"/>
      <c r="I41" s="16"/>
      <c r="J41" s="16"/>
      <c r="K41" s="16"/>
      <c r="L41" s="16"/>
      <c r="M41" s="16"/>
      <c r="N41" s="16"/>
      <c r="O41" s="16"/>
      <c r="P41" s="16"/>
      <c r="Q41" s="16"/>
      <c r="R41" s="16"/>
      <c r="S41" s="16"/>
      <c r="T41" s="16"/>
      <c r="U41" s="16"/>
      <c r="V41" s="16"/>
    </row>
    <row r="42" spans="1:22" ht="16.5" thickBot="1">
      <c r="A42" s="318"/>
      <c r="B42" s="319"/>
      <c r="C42" s="319"/>
      <c r="D42" s="16"/>
      <c r="E42" s="16"/>
      <c r="F42" s="16"/>
      <c r="G42" s="16"/>
      <c r="H42" s="16"/>
      <c r="I42" s="16"/>
      <c r="J42" s="16"/>
      <c r="K42" s="16"/>
      <c r="L42" s="16"/>
      <c r="M42" s="16"/>
      <c r="N42" s="16"/>
      <c r="O42" s="16"/>
      <c r="P42" s="16"/>
      <c r="Q42" s="16"/>
      <c r="R42" s="16"/>
      <c r="S42" s="16"/>
      <c r="T42" s="16"/>
      <c r="U42" s="16"/>
      <c r="V42" s="16"/>
    </row>
    <row r="43" spans="1:22" s="297" customFormat="1" ht="49.5">
      <c r="A43" s="293" t="s">
        <v>216</v>
      </c>
      <c r="B43" s="294" t="s">
        <v>225</v>
      </c>
      <c r="C43" s="295">
        <v>1.78</v>
      </c>
      <c r="D43" s="296"/>
      <c r="E43" s="296"/>
      <c r="F43" s="296"/>
      <c r="G43" s="296"/>
      <c r="H43" s="296"/>
      <c r="I43" s="296"/>
      <c r="J43" s="296"/>
      <c r="K43" s="296"/>
      <c r="L43" s="296"/>
      <c r="M43" s="296"/>
      <c r="N43" s="296"/>
      <c r="O43" s="296"/>
      <c r="P43" s="296"/>
      <c r="Q43" s="296"/>
      <c r="R43" s="296"/>
      <c r="S43" s="296"/>
      <c r="T43" s="296"/>
      <c r="U43" s="296"/>
      <c r="V43" s="296"/>
    </row>
    <row r="44" spans="1:22" s="297" customFormat="1" ht="50.25" thickBot="1">
      <c r="A44" s="298" t="s">
        <v>188</v>
      </c>
      <c r="B44" s="299" t="s">
        <v>226</v>
      </c>
      <c r="C44" s="300">
        <v>1.48</v>
      </c>
      <c r="D44" s="296"/>
      <c r="E44" s="296"/>
      <c r="F44" s="296"/>
      <c r="G44" s="296"/>
      <c r="H44" s="296"/>
      <c r="I44" s="296"/>
      <c r="J44" s="296"/>
      <c r="K44" s="296"/>
      <c r="L44" s="296"/>
      <c r="M44" s="296"/>
      <c r="N44" s="296"/>
      <c r="O44" s="296"/>
      <c r="P44" s="296"/>
      <c r="Q44" s="296"/>
      <c r="R44" s="296"/>
      <c r="S44" s="296"/>
      <c r="T44" s="296"/>
      <c r="U44" s="296"/>
      <c r="V44" s="29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11:C11"/>
    <mergeCell ref="A34:C34"/>
    <mergeCell ref="A42:C42"/>
    <mergeCell ref="A1:C1"/>
    <mergeCell ref="A12:C12"/>
    <mergeCell ref="A14:C14"/>
    <mergeCell ref="A3:C3"/>
    <mergeCell ref="A5:C5"/>
    <mergeCell ref="A6:C6"/>
    <mergeCell ref="A8:C8"/>
    <mergeCell ref="A9:C9"/>
  </mergeCells>
  <conditionalFormatting sqref="A5:C5">
    <cfRule type="containsText" dxfId="105" priority="2" operator="containsText" text="Х!">
      <formula>NOT(ISERROR(SEARCH("Х!",A5)))</formula>
    </cfRule>
  </conditionalFormatting>
  <conditionalFormatting sqref="A5:C5">
    <cfRule type="containsText" dxfId="104"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tabSelected="1" view="pageBreakPreview" topLeftCell="A3" zoomScale="55" zoomScaleNormal="70" zoomScaleSheetLayoutView="55" workbookViewId="0">
      <pane xSplit="8" ySplit="17" topLeftCell="I35" activePane="bottomRight" state="frozen"/>
      <selection activeCell="A3" sqref="A3"/>
      <selection pane="topRight" activeCell="I3" sqref="I3"/>
      <selection pane="bottomLeft" activeCell="A20" sqref="A20"/>
      <selection pane="bottomRight" activeCell="H16" sqref="H16:AA16"/>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7.42578125" style="38" bestFit="1"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row>
    <row r="2" spans="1:32">
      <c r="AC2" s="169"/>
    </row>
    <row r="3" spans="1:32">
      <c r="A3" s="403" t="s">
        <v>9</v>
      </c>
      <c r="B3" s="403"/>
      <c r="C3" s="403"/>
      <c r="D3" s="403"/>
      <c r="E3" s="403"/>
      <c r="F3" s="403"/>
      <c r="G3" s="403"/>
      <c r="H3" s="403"/>
      <c r="I3" s="403"/>
      <c r="J3" s="403"/>
      <c r="K3" s="403"/>
      <c r="L3" s="403"/>
      <c r="M3" s="403"/>
      <c r="N3" s="403"/>
      <c r="O3" s="403"/>
      <c r="P3" s="403"/>
      <c r="Q3" s="403"/>
      <c r="R3" s="403"/>
      <c r="S3" s="403"/>
      <c r="T3" s="403"/>
      <c r="U3" s="403"/>
      <c r="V3" s="403"/>
      <c r="W3" s="403"/>
      <c r="X3" s="403"/>
      <c r="Y3" s="403"/>
      <c r="Z3" s="403"/>
      <c r="AA3" s="403"/>
      <c r="AB3" s="403"/>
      <c r="AC3" s="403"/>
    </row>
    <row r="4" spans="1:32" ht="24.75" customHeight="1">
      <c r="A4" s="241"/>
      <c r="B4" s="241"/>
      <c r="C4" s="241"/>
      <c r="D4" s="241"/>
      <c r="E4" s="241"/>
      <c r="F4" s="241"/>
      <c r="G4" s="241"/>
      <c r="H4" s="241"/>
      <c r="I4" s="241"/>
      <c r="J4" s="125"/>
      <c r="K4" s="125"/>
      <c r="L4" s="125"/>
      <c r="M4" s="125"/>
      <c r="N4" s="125"/>
      <c r="O4" s="125"/>
      <c r="P4" s="125"/>
      <c r="Q4" s="125"/>
      <c r="R4" s="125"/>
      <c r="S4" s="125"/>
      <c r="T4" s="125"/>
      <c r="U4" s="125"/>
      <c r="V4" s="125"/>
      <c r="W4" s="125"/>
      <c r="X4" s="125"/>
      <c r="Y4" s="125"/>
      <c r="Z4" s="125"/>
      <c r="AA4" s="125"/>
      <c r="AB4" s="125"/>
      <c r="AC4" s="125"/>
    </row>
    <row r="5" spans="1:32">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row>
    <row r="6" spans="1:32" ht="18.75" customHeight="1">
      <c r="A6" s="338" t="s">
        <v>8</v>
      </c>
      <c r="B6" s="338"/>
      <c r="C6" s="338"/>
      <c r="D6" s="338"/>
      <c r="E6" s="338"/>
      <c r="F6" s="338"/>
      <c r="G6" s="338"/>
      <c r="H6" s="338"/>
      <c r="I6" s="338"/>
      <c r="J6" s="338"/>
      <c r="K6" s="338"/>
      <c r="L6" s="338"/>
      <c r="M6" s="338"/>
      <c r="N6" s="338"/>
      <c r="O6" s="338"/>
      <c r="P6" s="338"/>
      <c r="Q6" s="338"/>
      <c r="R6" s="338"/>
      <c r="S6" s="338"/>
      <c r="T6" s="338"/>
      <c r="U6" s="338"/>
      <c r="V6" s="338"/>
      <c r="W6" s="338"/>
      <c r="X6" s="338"/>
      <c r="Y6" s="338"/>
      <c r="Z6" s="338"/>
      <c r="AA6" s="338"/>
      <c r="AB6" s="338"/>
      <c r="AC6" s="338"/>
    </row>
    <row r="7" spans="1:32">
      <c r="A7" s="241"/>
      <c r="B7" s="241"/>
      <c r="C7" s="241"/>
      <c r="D7" s="241"/>
      <c r="E7" s="241"/>
      <c r="F7" s="241"/>
      <c r="G7" s="241"/>
      <c r="H7" s="241"/>
      <c r="I7" s="241"/>
      <c r="J7" s="125"/>
      <c r="K7" s="125"/>
      <c r="L7" s="125"/>
      <c r="M7" s="125"/>
      <c r="N7" s="125"/>
      <c r="O7" s="125"/>
      <c r="P7" s="125"/>
      <c r="Q7" s="125"/>
      <c r="R7" s="125"/>
      <c r="S7" s="125"/>
      <c r="T7" s="125"/>
      <c r="U7" s="125"/>
      <c r="V7" s="125"/>
      <c r="W7" s="125"/>
      <c r="X7" s="125"/>
      <c r="Y7" s="125"/>
      <c r="Z7" s="125"/>
      <c r="AA7" s="125"/>
      <c r="AB7" s="125"/>
      <c r="AC7" s="125"/>
    </row>
    <row r="8" spans="1:32">
      <c r="A8" s="324" t="str">
        <f>' 1. паспорт местополож'!A8:C8</f>
        <v>J_ДВОСТ-186</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row>
    <row r="9" spans="1:32">
      <c r="A9" s="338" t="s">
        <v>7</v>
      </c>
      <c r="B9" s="338"/>
      <c r="C9" s="338"/>
      <c r="D9" s="338"/>
      <c r="E9" s="338"/>
      <c r="F9" s="338"/>
      <c r="G9" s="338"/>
      <c r="H9" s="338"/>
      <c r="I9" s="338"/>
      <c r="J9" s="338"/>
      <c r="K9" s="338"/>
      <c r="L9" s="338"/>
      <c r="M9" s="338"/>
      <c r="N9" s="338"/>
      <c r="O9" s="338"/>
      <c r="P9" s="338"/>
      <c r="Q9" s="338"/>
      <c r="R9" s="338"/>
      <c r="S9" s="338"/>
      <c r="T9" s="338"/>
      <c r="U9" s="338"/>
      <c r="V9" s="338"/>
      <c r="W9" s="338"/>
      <c r="X9" s="338"/>
      <c r="Y9" s="338"/>
      <c r="Z9" s="338"/>
      <c r="AA9" s="338"/>
      <c r="AB9" s="338"/>
      <c r="AC9" s="338"/>
    </row>
    <row r="10" spans="1:32" ht="16.5" customHeight="1">
      <c r="A10" s="112"/>
      <c r="B10" s="112"/>
      <c r="C10" s="112"/>
      <c r="D10" s="112"/>
      <c r="E10" s="112"/>
      <c r="F10" s="112"/>
      <c r="G10" s="112"/>
      <c r="H10" s="112"/>
      <c r="I10" s="112"/>
      <c r="J10" s="126"/>
      <c r="K10" s="126"/>
      <c r="L10" s="126"/>
      <c r="M10" s="126"/>
      <c r="N10" s="126"/>
      <c r="O10" s="126"/>
      <c r="P10" s="126"/>
      <c r="Q10" s="126"/>
      <c r="R10" s="126"/>
      <c r="S10" s="126"/>
      <c r="T10" s="126"/>
      <c r="U10" s="126"/>
      <c r="V10" s="126"/>
      <c r="W10" s="126"/>
      <c r="X10" s="126"/>
      <c r="Y10" s="126"/>
      <c r="Z10" s="126"/>
      <c r="AA10" s="126"/>
      <c r="AB10" s="126"/>
      <c r="AC10" s="126"/>
    </row>
    <row r="11" spans="1:32">
      <c r="A11" s="324" t="str">
        <f>' 1. паспорт местополож'!A11:C11</f>
        <v>Техническое перевооружение объекта "Воздушная  линия - 0,4 кВ пос.Хака" ул. Набережная, Садовая</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row>
    <row r="12" spans="1:32" ht="15.75" customHeight="1">
      <c r="A12" s="338" t="s">
        <v>5</v>
      </c>
      <c r="B12" s="338"/>
      <c r="C12" s="338"/>
      <c r="D12" s="338"/>
      <c r="E12" s="338"/>
      <c r="F12" s="338"/>
      <c r="G12" s="338"/>
      <c r="H12" s="338"/>
      <c r="I12" s="338"/>
      <c r="J12" s="338"/>
      <c r="K12" s="338"/>
      <c r="L12" s="338"/>
      <c r="M12" s="338"/>
      <c r="N12" s="338"/>
      <c r="O12" s="338"/>
      <c r="P12" s="338"/>
      <c r="Q12" s="338"/>
      <c r="R12" s="338"/>
      <c r="S12" s="338"/>
      <c r="T12" s="338"/>
      <c r="U12" s="338"/>
      <c r="V12" s="338"/>
      <c r="W12" s="338"/>
      <c r="X12" s="338"/>
      <c r="Y12" s="338"/>
      <c r="Z12" s="338"/>
      <c r="AA12" s="338"/>
      <c r="AB12" s="338"/>
      <c r="AC12" s="338"/>
    </row>
    <row r="13" spans="1:32">
      <c r="A13" s="393"/>
      <c r="B13" s="393"/>
      <c r="C13" s="393"/>
      <c r="D13" s="393"/>
      <c r="E13" s="393"/>
      <c r="F13" s="393"/>
      <c r="G13" s="393"/>
      <c r="H13" s="393"/>
      <c r="I13" s="393"/>
      <c r="J13" s="393"/>
      <c r="K13" s="393"/>
      <c r="L13" s="393"/>
      <c r="M13" s="393"/>
      <c r="N13" s="393"/>
      <c r="O13" s="393"/>
      <c r="P13" s="393"/>
      <c r="Q13" s="393"/>
      <c r="R13" s="393"/>
      <c r="S13" s="393"/>
      <c r="T13" s="393"/>
      <c r="U13" s="393"/>
      <c r="V13" s="393"/>
      <c r="W13" s="393"/>
      <c r="X13" s="393"/>
      <c r="Y13" s="393"/>
      <c r="Z13" s="393"/>
      <c r="AA13" s="393"/>
      <c r="AB13" s="393"/>
      <c r="AC13" s="393"/>
    </row>
    <row r="15" spans="1:32">
      <c r="A15" s="394" t="s">
        <v>246</v>
      </c>
      <c r="B15" s="394"/>
      <c r="C15" s="394"/>
      <c r="D15" s="394"/>
      <c r="E15" s="394"/>
      <c r="F15" s="394"/>
      <c r="G15" s="394"/>
      <c r="H15" s="394"/>
      <c r="I15" s="394"/>
      <c r="J15" s="394"/>
      <c r="K15" s="394"/>
      <c r="L15" s="394"/>
      <c r="M15" s="394"/>
      <c r="N15" s="394"/>
      <c r="O15" s="394"/>
      <c r="P15" s="394"/>
      <c r="Q15" s="394"/>
      <c r="R15" s="394"/>
      <c r="S15" s="394"/>
      <c r="T15" s="394"/>
      <c r="U15" s="394"/>
      <c r="V15" s="394"/>
      <c r="W15" s="394"/>
      <c r="X15" s="394"/>
      <c r="Y15" s="394"/>
      <c r="Z15" s="394"/>
      <c r="AA15" s="394"/>
      <c r="AB15" s="394"/>
      <c r="AC15" s="394"/>
    </row>
    <row r="16" spans="1:32" s="243" customFormat="1" ht="33" customHeight="1">
      <c r="A16" s="395" t="s">
        <v>247</v>
      </c>
      <c r="B16" s="395" t="s">
        <v>248</v>
      </c>
      <c r="C16" s="392" t="s">
        <v>249</v>
      </c>
      <c r="D16" s="392"/>
      <c r="E16" s="398" t="s">
        <v>250</v>
      </c>
      <c r="F16" s="398"/>
      <c r="G16" s="395" t="s">
        <v>555</v>
      </c>
      <c r="H16" s="390">
        <v>2020</v>
      </c>
      <c r="I16" s="391"/>
      <c r="J16" s="391"/>
      <c r="K16" s="391"/>
      <c r="L16" s="390">
        <v>2021</v>
      </c>
      <c r="M16" s="391"/>
      <c r="N16" s="391"/>
      <c r="O16" s="391"/>
      <c r="P16" s="390">
        <v>2022</v>
      </c>
      <c r="Q16" s="391"/>
      <c r="R16" s="391"/>
      <c r="S16" s="391"/>
      <c r="T16" s="390">
        <v>2023</v>
      </c>
      <c r="U16" s="391"/>
      <c r="V16" s="391"/>
      <c r="W16" s="391"/>
      <c r="X16" s="390">
        <v>2024</v>
      </c>
      <c r="Y16" s="391"/>
      <c r="Z16" s="391"/>
      <c r="AA16" s="391"/>
      <c r="AB16" s="399" t="s">
        <v>251</v>
      </c>
      <c r="AC16" s="400"/>
      <c r="AD16" s="242"/>
      <c r="AE16" s="242"/>
      <c r="AF16" s="242"/>
    </row>
    <row r="17" spans="1:29" s="243" customFormat="1" ht="16.5">
      <c r="A17" s="396"/>
      <c r="B17" s="396"/>
      <c r="C17" s="392"/>
      <c r="D17" s="392"/>
      <c r="E17" s="398"/>
      <c r="F17" s="398"/>
      <c r="G17" s="396"/>
      <c r="H17" s="392" t="s">
        <v>1</v>
      </c>
      <c r="I17" s="392"/>
      <c r="J17" s="392" t="s">
        <v>252</v>
      </c>
      <c r="K17" s="392"/>
      <c r="L17" s="392" t="s">
        <v>1</v>
      </c>
      <c r="M17" s="392"/>
      <c r="N17" s="392" t="s">
        <v>252</v>
      </c>
      <c r="O17" s="392"/>
      <c r="P17" s="392" t="s">
        <v>1</v>
      </c>
      <c r="Q17" s="392"/>
      <c r="R17" s="392" t="s">
        <v>252</v>
      </c>
      <c r="S17" s="392"/>
      <c r="T17" s="392" t="s">
        <v>1</v>
      </c>
      <c r="U17" s="392"/>
      <c r="V17" s="392" t="s">
        <v>252</v>
      </c>
      <c r="W17" s="392"/>
      <c r="X17" s="392" t="s">
        <v>1</v>
      </c>
      <c r="Y17" s="392"/>
      <c r="Z17" s="392" t="s">
        <v>252</v>
      </c>
      <c r="AA17" s="392"/>
      <c r="AB17" s="401"/>
      <c r="AC17" s="402"/>
    </row>
    <row r="18" spans="1:29" s="244" customFormat="1" ht="89.25" customHeight="1">
      <c r="A18" s="397"/>
      <c r="B18" s="397"/>
      <c r="C18" s="250" t="s">
        <v>1</v>
      </c>
      <c r="D18" s="250" t="s">
        <v>253</v>
      </c>
      <c r="E18" s="250" t="s">
        <v>547</v>
      </c>
      <c r="F18" s="250" t="s">
        <v>548</v>
      </c>
      <c r="G18" s="397"/>
      <c r="H18" s="127" t="s">
        <v>254</v>
      </c>
      <c r="I18" s="127" t="s">
        <v>255</v>
      </c>
      <c r="J18" s="127" t="s">
        <v>254</v>
      </c>
      <c r="K18" s="127" t="s">
        <v>255</v>
      </c>
      <c r="L18" s="127" t="s">
        <v>254</v>
      </c>
      <c r="M18" s="127" t="s">
        <v>255</v>
      </c>
      <c r="N18" s="127" t="s">
        <v>254</v>
      </c>
      <c r="O18" s="127" t="s">
        <v>255</v>
      </c>
      <c r="P18" s="127" t="s">
        <v>254</v>
      </c>
      <c r="Q18" s="127" t="s">
        <v>255</v>
      </c>
      <c r="R18" s="127" t="s">
        <v>254</v>
      </c>
      <c r="S18" s="127" t="s">
        <v>255</v>
      </c>
      <c r="T18" s="127" t="s">
        <v>254</v>
      </c>
      <c r="U18" s="127" t="s">
        <v>255</v>
      </c>
      <c r="V18" s="127" t="s">
        <v>254</v>
      </c>
      <c r="W18" s="127" t="s">
        <v>255</v>
      </c>
      <c r="X18" s="127" t="s">
        <v>254</v>
      </c>
      <c r="Y18" s="127" t="s">
        <v>255</v>
      </c>
      <c r="Z18" s="127" t="s">
        <v>254</v>
      </c>
      <c r="AA18" s="127" t="s">
        <v>255</v>
      </c>
      <c r="AB18" s="128" t="s">
        <v>256</v>
      </c>
      <c r="AC18" s="128" t="s">
        <v>253</v>
      </c>
    </row>
    <row r="19" spans="1:29" s="245"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33">
      <c r="A20" s="129">
        <v>1</v>
      </c>
      <c r="B20" s="130" t="s">
        <v>257</v>
      </c>
      <c r="C20" s="136">
        <f>C23+C25</f>
        <v>1.7795999999999985</v>
      </c>
      <c r="D20" s="136">
        <v>0</v>
      </c>
      <c r="E20" s="136">
        <f>C20</f>
        <v>1.7795999999999985</v>
      </c>
      <c r="F20" s="136">
        <f t="shared" ref="F20" si="0">F23</f>
        <v>1.7795999999999985</v>
      </c>
      <c r="G20" s="136">
        <f t="shared" ref="G20:AA20" si="1">SUM(G21:G25)</f>
        <v>0</v>
      </c>
      <c r="H20" s="136">
        <f t="shared" si="1"/>
        <v>0</v>
      </c>
      <c r="I20" s="136">
        <f t="shared" si="1"/>
        <v>0</v>
      </c>
      <c r="J20" s="136">
        <f t="shared" si="1"/>
        <v>0</v>
      </c>
      <c r="K20" s="136">
        <f t="shared" si="1"/>
        <v>0</v>
      </c>
      <c r="L20" s="136">
        <f>SUM(L21:L25)</f>
        <v>0</v>
      </c>
      <c r="M20" s="136">
        <f t="shared" si="1"/>
        <v>0</v>
      </c>
      <c r="N20" s="136">
        <f t="shared" si="1"/>
        <v>0</v>
      </c>
      <c r="O20" s="136">
        <f t="shared" si="1"/>
        <v>0</v>
      </c>
      <c r="P20" s="136">
        <f t="shared" si="1"/>
        <v>0.73319999999999996</v>
      </c>
      <c r="Q20" s="136">
        <f t="shared" si="1"/>
        <v>0</v>
      </c>
      <c r="R20" s="136">
        <f t="shared" si="1"/>
        <v>0</v>
      </c>
      <c r="S20" s="136">
        <f t="shared" si="1"/>
        <v>0</v>
      </c>
      <c r="T20" s="136">
        <f t="shared" si="1"/>
        <v>1.0463999999999987</v>
      </c>
      <c r="U20" s="136">
        <f t="shared" si="1"/>
        <v>0</v>
      </c>
      <c r="V20" s="136">
        <f t="shared" si="1"/>
        <v>0</v>
      </c>
      <c r="W20" s="136">
        <f t="shared" si="1"/>
        <v>0</v>
      </c>
      <c r="X20" s="136">
        <f t="shared" si="1"/>
        <v>0</v>
      </c>
      <c r="Y20" s="136">
        <f t="shared" si="1"/>
        <v>0</v>
      </c>
      <c r="Z20" s="136">
        <f t="shared" si="1"/>
        <v>0</v>
      </c>
      <c r="AA20" s="136">
        <f t="shared" si="1"/>
        <v>0</v>
      </c>
      <c r="AB20" s="136">
        <f>H20+L20+P20+T20+X20</f>
        <v>1.7795999999999985</v>
      </c>
      <c r="AC20" s="136" t="s">
        <v>244</v>
      </c>
    </row>
    <row r="21" spans="1:29" ht="16.5">
      <c r="A21" s="131" t="s">
        <v>258</v>
      </c>
      <c r="B21" s="132" t="s">
        <v>259</v>
      </c>
      <c r="C21" s="136">
        <v>0</v>
      </c>
      <c r="D21" s="136">
        <v>0</v>
      </c>
      <c r="E21" s="136">
        <v>0</v>
      </c>
      <c r="F21" s="136">
        <v>0</v>
      </c>
      <c r="G21" s="136">
        <v>0</v>
      </c>
      <c r="H21" s="136">
        <v>0</v>
      </c>
      <c r="I21" s="136" t="s">
        <v>244</v>
      </c>
      <c r="J21" s="136" t="s">
        <v>244</v>
      </c>
      <c r="K21" s="136" t="s">
        <v>244</v>
      </c>
      <c r="L21" s="136">
        <v>0</v>
      </c>
      <c r="M21" s="136" t="s">
        <v>244</v>
      </c>
      <c r="N21" s="136" t="s">
        <v>244</v>
      </c>
      <c r="O21" s="136" t="s">
        <v>244</v>
      </c>
      <c r="P21" s="136">
        <v>0</v>
      </c>
      <c r="Q21" s="136" t="s">
        <v>244</v>
      </c>
      <c r="R21" s="136" t="s">
        <v>244</v>
      </c>
      <c r="S21" s="136" t="s">
        <v>244</v>
      </c>
      <c r="T21" s="136">
        <v>0</v>
      </c>
      <c r="U21" s="136" t="s">
        <v>244</v>
      </c>
      <c r="V21" s="136" t="s">
        <v>244</v>
      </c>
      <c r="W21" s="136" t="s">
        <v>244</v>
      </c>
      <c r="X21" s="136">
        <v>0</v>
      </c>
      <c r="Y21" s="136" t="s">
        <v>244</v>
      </c>
      <c r="Z21" s="136" t="s">
        <v>244</v>
      </c>
      <c r="AA21" s="136" t="s">
        <v>244</v>
      </c>
      <c r="AB21" s="136">
        <v>0</v>
      </c>
      <c r="AC21" s="136" t="s">
        <v>244</v>
      </c>
    </row>
    <row r="22" spans="1:29" ht="16.5">
      <c r="A22" s="131" t="s">
        <v>260</v>
      </c>
      <c r="B22" s="132" t="s">
        <v>261</v>
      </c>
      <c r="C22" s="136">
        <v>0</v>
      </c>
      <c r="D22" s="136">
        <v>0</v>
      </c>
      <c r="E22" s="136">
        <v>0</v>
      </c>
      <c r="F22" s="136">
        <v>0</v>
      </c>
      <c r="G22" s="136">
        <v>0</v>
      </c>
      <c r="H22" s="136">
        <v>0</v>
      </c>
      <c r="I22" s="136" t="s">
        <v>244</v>
      </c>
      <c r="J22" s="136" t="s">
        <v>244</v>
      </c>
      <c r="K22" s="136" t="s">
        <v>244</v>
      </c>
      <c r="L22" s="136">
        <v>0</v>
      </c>
      <c r="M22" s="136" t="s">
        <v>244</v>
      </c>
      <c r="N22" s="136" t="s">
        <v>244</v>
      </c>
      <c r="O22" s="136" t="s">
        <v>244</v>
      </c>
      <c r="P22" s="136">
        <v>0</v>
      </c>
      <c r="Q22" s="136" t="s">
        <v>244</v>
      </c>
      <c r="R22" s="136" t="s">
        <v>244</v>
      </c>
      <c r="S22" s="136" t="s">
        <v>244</v>
      </c>
      <c r="T22" s="136">
        <v>0</v>
      </c>
      <c r="U22" s="136" t="s">
        <v>244</v>
      </c>
      <c r="V22" s="136" t="s">
        <v>244</v>
      </c>
      <c r="W22" s="136" t="s">
        <v>244</v>
      </c>
      <c r="X22" s="136">
        <v>0</v>
      </c>
      <c r="Y22" s="136" t="s">
        <v>244</v>
      </c>
      <c r="Z22" s="136" t="s">
        <v>244</v>
      </c>
      <c r="AA22" s="136" t="s">
        <v>244</v>
      </c>
      <c r="AB22" s="136">
        <v>0</v>
      </c>
      <c r="AC22" s="136" t="s">
        <v>244</v>
      </c>
    </row>
    <row r="23" spans="1:29" ht="33">
      <c r="A23" s="131" t="s">
        <v>262</v>
      </c>
      <c r="B23" s="132" t="s">
        <v>263</v>
      </c>
      <c r="C23" s="136">
        <v>1.7795999999999985</v>
      </c>
      <c r="D23" s="136" t="s">
        <v>244</v>
      </c>
      <c r="E23" s="136">
        <f>C23</f>
        <v>1.7795999999999985</v>
      </c>
      <c r="F23" s="136">
        <f>C20</f>
        <v>1.7795999999999985</v>
      </c>
      <c r="G23" s="136">
        <v>0</v>
      </c>
      <c r="H23" s="135">
        <v>0</v>
      </c>
      <c r="I23" s="136" t="s">
        <v>244</v>
      </c>
      <c r="J23" s="136" t="s">
        <v>244</v>
      </c>
      <c r="K23" s="136" t="s">
        <v>244</v>
      </c>
      <c r="L23" s="135">
        <v>0</v>
      </c>
      <c r="M23" s="136" t="s">
        <v>244</v>
      </c>
      <c r="N23" s="136" t="s">
        <v>244</v>
      </c>
      <c r="O23" s="136" t="s">
        <v>244</v>
      </c>
      <c r="P23" s="135">
        <v>0.73319999999999996</v>
      </c>
      <c r="Q23" s="136" t="s">
        <v>244</v>
      </c>
      <c r="R23" s="136" t="s">
        <v>244</v>
      </c>
      <c r="S23" s="136" t="s">
        <v>244</v>
      </c>
      <c r="T23" s="135">
        <v>1.0463999999999987</v>
      </c>
      <c r="U23" s="136" t="s">
        <v>244</v>
      </c>
      <c r="V23" s="136" t="s">
        <v>244</v>
      </c>
      <c r="W23" s="136" t="s">
        <v>244</v>
      </c>
      <c r="X23" s="135">
        <f>X26*1.18</f>
        <v>0</v>
      </c>
      <c r="Y23" s="136" t="s">
        <v>244</v>
      </c>
      <c r="Z23" s="136" t="s">
        <v>244</v>
      </c>
      <c r="AA23" s="136" t="s">
        <v>244</v>
      </c>
      <c r="AB23" s="136">
        <f>H23+L23+P23++T23+X23</f>
        <v>1.7795999999999985</v>
      </c>
      <c r="AC23" s="136" t="s">
        <v>244</v>
      </c>
    </row>
    <row r="24" spans="1:29" ht="16.5">
      <c r="A24" s="131" t="s">
        <v>264</v>
      </c>
      <c r="B24" s="132" t="s">
        <v>265</v>
      </c>
      <c r="C24" s="136">
        <v>0</v>
      </c>
      <c r="D24" s="136" t="s">
        <v>244</v>
      </c>
      <c r="E24" s="136">
        <v>0</v>
      </c>
      <c r="F24" s="136">
        <f t="shared" ref="F24:F60" si="2">G24+H24+L24+P24+T24+X24</f>
        <v>0</v>
      </c>
      <c r="G24" s="136">
        <v>0</v>
      </c>
      <c r="H24" s="135">
        <v>0</v>
      </c>
      <c r="I24" s="136" t="s">
        <v>244</v>
      </c>
      <c r="J24" s="136" t="s">
        <v>244</v>
      </c>
      <c r="K24" s="136" t="s">
        <v>244</v>
      </c>
      <c r="L24" s="135">
        <v>0</v>
      </c>
      <c r="M24" s="136" t="s">
        <v>244</v>
      </c>
      <c r="N24" s="136" t="s">
        <v>244</v>
      </c>
      <c r="O24" s="136" t="s">
        <v>244</v>
      </c>
      <c r="P24" s="135">
        <v>0</v>
      </c>
      <c r="Q24" s="136" t="s">
        <v>244</v>
      </c>
      <c r="R24" s="136" t="s">
        <v>244</v>
      </c>
      <c r="S24" s="136" t="s">
        <v>244</v>
      </c>
      <c r="T24" s="135">
        <v>0</v>
      </c>
      <c r="U24" s="136" t="s">
        <v>244</v>
      </c>
      <c r="V24" s="136" t="s">
        <v>244</v>
      </c>
      <c r="W24" s="136" t="s">
        <v>244</v>
      </c>
      <c r="X24" s="135">
        <v>0</v>
      </c>
      <c r="Y24" s="136" t="s">
        <v>244</v>
      </c>
      <c r="Z24" s="136" t="s">
        <v>244</v>
      </c>
      <c r="AA24" s="136" t="s">
        <v>244</v>
      </c>
      <c r="AB24" s="136">
        <v>0</v>
      </c>
      <c r="AC24" s="136" t="s">
        <v>244</v>
      </c>
    </row>
    <row r="25" spans="1:29" ht="16.5">
      <c r="A25" s="131" t="s">
        <v>266</v>
      </c>
      <c r="B25" s="133" t="s">
        <v>267</v>
      </c>
      <c r="C25" s="136">
        <v>0</v>
      </c>
      <c r="D25" s="136" t="s">
        <v>244</v>
      </c>
      <c r="E25" s="136">
        <f>C25</f>
        <v>0</v>
      </c>
      <c r="F25" s="136">
        <f>C25</f>
        <v>0</v>
      </c>
      <c r="G25" s="136">
        <v>0</v>
      </c>
      <c r="H25" s="135">
        <v>0</v>
      </c>
      <c r="I25" s="136" t="s">
        <v>244</v>
      </c>
      <c r="J25" s="136" t="s">
        <v>244</v>
      </c>
      <c r="K25" s="136" t="s">
        <v>244</v>
      </c>
      <c r="L25" s="135">
        <v>0</v>
      </c>
      <c r="M25" s="136" t="s">
        <v>244</v>
      </c>
      <c r="N25" s="136" t="s">
        <v>244</v>
      </c>
      <c r="O25" s="136" t="s">
        <v>244</v>
      </c>
      <c r="P25" s="135">
        <v>0</v>
      </c>
      <c r="Q25" s="136" t="s">
        <v>244</v>
      </c>
      <c r="R25" s="136" t="s">
        <v>244</v>
      </c>
      <c r="S25" s="136" t="s">
        <v>244</v>
      </c>
      <c r="T25" s="135">
        <v>0</v>
      </c>
      <c r="U25" s="136" t="s">
        <v>244</v>
      </c>
      <c r="V25" s="136" t="s">
        <v>244</v>
      </c>
      <c r="W25" s="136" t="s">
        <v>244</v>
      </c>
      <c r="X25" s="135">
        <v>0</v>
      </c>
      <c r="Y25" s="136" t="s">
        <v>244</v>
      </c>
      <c r="Z25" s="136" t="s">
        <v>244</v>
      </c>
      <c r="AA25" s="136" t="s">
        <v>244</v>
      </c>
      <c r="AB25" s="136">
        <f>H25+L25+P25+T25+X25</f>
        <v>0</v>
      </c>
      <c r="AC25" s="136" t="s">
        <v>244</v>
      </c>
    </row>
    <row r="26" spans="1:29" ht="33">
      <c r="A26" s="129" t="s">
        <v>20</v>
      </c>
      <c r="B26" s="130" t="s">
        <v>268</v>
      </c>
      <c r="C26" s="136">
        <f>C27+C28</f>
        <v>1.482999999999999</v>
      </c>
      <c r="D26" s="136" t="s">
        <v>244</v>
      </c>
      <c r="E26" s="136">
        <f t="shared" ref="E26:F26" si="3">E27+E28</f>
        <v>1.482999999999999</v>
      </c>
      <c r="F26" s="136">
        <f t="shared" si="3"/>
        <v>1.482999999999999</v>
      </c>
      <c r="G26" s="136">
        <f t="shared" ref="G26:AA26" si="4">SUM(G27:G30)</f>
        <v>0</v>
      </c>
      <c r="H26" s="136">
        <f t="shared" si="4"/>
        <v>0</v>
      </c>
      <c r="I26" s="136">
        <f t="shared" si="4"/>
        <v>0</v>
      </c>
      <c r="J26" s="136">
        <f t="shared" si="4"/>
        <v>0</v>
      </c>
      <c r="K26" s="136">
        <f t="shared" si="4"/>
        <v>0</v>
      </c>
      <c r="L26" s="136">
        <f t="shared" si="4"/>
        <v>0</v>
      </c>
      <c r="M26" s="136">
        <f t="shared" si="4"/>
        <v>0</v>
      </c>
      <c r="N26" s="136">
        <f t="shared" si="4"/>
        <v>0</v>
      </c>
      <c r="O26" s="136">
        <f t="shared" si="4"/>
        <v>0</v>
      </c>
      <c r="P26" s="136">
        <f>SUM(P27:P30)</f>
        <v>0.61099999999999999</v>
      </c>
      <c r="Q26" s="136">
        <f t="shared" si="4"/>
        <v>0</v>
      </c>
      <c r="R26" s="136">
        <f t="shared" si="4"/>
        <v>0</v>
      </c>
      <c r="S26" s="136">
        <f t="shared" si="4"/>
        <v>0</v>
      </c>
      <c r="T26" s="136">
        <f>SUM(T27:T30)</f>
        <v>0.871999999999999</v>
      </c>
      <c r="U26" s="136">
        <f t="shared" si="4"/>
        <v>0</v>
      </c>
      <c r="V26" s="136">
        <f t="shared" si="4"/>
        <v>0</v>
      </c>
      <c r="W26" s="136">
        <f t="shared" si="4"/>
        <v>0</v>
      </c>
      <c r="X26" s="136">
        <f>SUM(X27:X30)</f>
        <v>0</v>
      </c>
      <c r="Y26" s="136">
        <f t="shared" si="4"/>
        <v>0</v>
      </c>
      <c r="Z26" s="136">
        <f t="shared" si="4"/>
        <v>0</v>
      </c>
      <c r="AA26" s="136">
        <f t="shared" si="4"/>
        <v>0</v>
      </c>
      <c r="AB26" s="136">
        <f>AB27+AB28</f>
        <v>1.482999999999999</v>
      </c>
      <c r="AC26" s="136" t="s">
        <v>244</v>
      </c>
    </row>
    <row r="27" spans="1:29" ht="16.5">
      <c r="A27" s="129" t="s">
        <v>269</v>
      </c>
      <c r="B27" s="132" t="s">
        <v>270</v>
      </c>
      <c r="C27" s="136">
        <v>0.61099999999999999</v>
      </c>
      <c r="D27" s="136" t="s">
        <v>244</v>
      </c>
      <c r="E27" s="136">
        <f>C27</f>
        <v>0.61099999999999999</v>
      </c>
      <c r="F27" s="136">
        <f>C27</f>
        <v>0.61099999999999999</v>
      </c>
      <c r="G27" s="136">
        <v>0</v>
      </c>
      <c r="H27" s="135">
        <v>0</v>
      </c>
      <c r="I27" s="136" t="s">
        <v>244</v>
      </c>
      <c r="J27" s="136" t="s">
        <v>244</v>
      </c>
      <c r="K27" s="136" t="s">
        <v>244</v>
      </c>
      <c r="L27" s="135">
        <v>0</v>
      </c>
      <c r="M27" s="136" t="s">
        <v>244</v>
      </c>
      <c r="N27" s="136" t="s">
        <v>244</v>
      </c>
      <c r="O27" s="136" t="s">
        <v>244</v>
      </c>
      <c r="P27" s="135">
        <v>0.61099999999999999</v>
      </c>
      <c r="Q27" s="136" t="s">
        <v>244</v>
      </c>
      <c r="R27" s="136" t="s">
        <v>244</v>
      </c>
      <c r="S27" s="136" t="s">
        <v>244</v>
      </c>
      <c r="T27" s="135">
        <v>0</v>
      </c>
      <c r="U27" s="136" t="s">
        <v>244</v>
      </c>
      <c r="V27" s="136" t="s">
        <v>244</v>
      </c>
      <c r="W27" s="136" t="s">
        <v>244</v>
      </c>
      <c r="X27" s="135">
        <v>0</v>
      </c>
      <c r="Y27" s="136" t="s">
        <v>244</v>
      </c>
      <c r="Z27" s="136" t="s">
        <v>244</v>
      </c>
      <c r="AA27" s="136" t="s">
        <v>244</v>
      </c>
      <c r="AB27" s="136">
        <f>H27+L27+P27+T27+X27</f>
        <v>0.61099999999999999</v>
      </c>
      <c r="AC27" s="136" t="s">
        <v>244</v>
      </c>
    </row>
    <row r="28" spans="1:29" ht="16.5">
      <c r="A28" s="129" t="s">
        <v>271</v>
      </c>
      <c r="B28" s="132" t="s">
        <v>272</v>
      </c>
      <c r="C28" s="136">
        <v>0.871999999999999</v>
      </c>
      <c r="D28" s="136" t="s">
        <v>244</v>
      </c>
      <c r="E28" s="136">
        <f>C28</f>
        <v>0.871999999999999</v>
      </c>
      <c r="F28" s="136">
        <f>C28</f>
        <v>0.871999999999999</v>
      </c>
      <c r="G28" s="136">
        <v>0</v>
      </c>
      <c r="H28" s="135">
        <v>0</v>
      </c>
      <c r="I28" s="136" t="s">
        <v>244</v>
      </c>
      <c r="J28" s="136" t="s">
        <v>244</v>
      </c>
      <c r="K28" s="136" t="s">
        <v>244</v>
      </c>
      <c r="L28" s="135">
        <v>0</v>
      </c>
      <c r="M28" s="136" t="s">
        <v>244</v>
      </c>
      <c r="N28" s="136" t="s">
        <v>244</v>
      </c>
      <c r="O28" s="136" t="s">
        <v>244</v>
      </c>
      <c r="P28" s="135">
        <v>0</v>
      </c>
      <c r="Q28" s="136" t="s">
        <v>244</v>
      </c>
      <c r="R28" s="136" t="s">
        <v>244</v>
      </c>
      <c r="S28" s="136" t="s">
        <v>244</v>
      </c>
      <c r="T28" s="135">
        <v>0.871999999999999</v>
      </c>
      <c r="U28" s="136" t="s">
        <v>244</v>
      </c>
      <c r="V28" s="136" t="s">
        <v>244</v>
      </c>
      <c r="W28" s="136" t="s">
        <v>244</v>
      </c>
      <c r="X28" s="135">
        <v>0</v>
      </c>
      <c r="Y28" s="136" t="s">
        <v>244</v>
      </c>
      <c r="Z28" s="136" t="s">
        <v>244</v>
      </c>
      <c r="AA28" s="136" t="s">
        <v>244</v>
      </c>
      <c r="AB28" s="136">
        <f>H28+L28+P28+T28+X28</f>
        <v>0.871999999999999</v>
      </c>
      <c r="AC28" s="136" t="s">
        <v>244</v>
      </c>
    </row>
    <row r="29" spans="1:29" ht="16.5">
      <c r="A29" s="129" t="s">
        <v>273</v>
      </c>
      <c r="B29" s="132" t="s">
        <v>274</v>
      </c>
      <c r="C29" s="136">
        <v>0</v>
      </c>
      <c r="D29" s="136" t="s">
        <v>244</v>
      </c>
      <c r="E29" s="136">
        <v>0</v>
      </c>
      <c r="F29" s="136">
        <f t="shared" si="2"/>
        <v>0</v>
      </c>
      <c r="G29" s="136">
        <v>0</v>
      </c>
      <c r="H29" s="135">
        <v>0</v>
      </c>
      <c r="I29" s="136" t="s">
        <v>244</v>
      </c>
      <c r="J29" s="136" t="s">
        <v>244</v>
      </c>
      <c r="K29" s="136" t="s">
        <v>244</v>
      </c>
      <c r="L29" s="135">
        <v>0</v>
      </c>
      <c r="M29" s="136" t="s">
        <v>244</v>
      </c>
      <c r="N29" s="136" t="s">
        <v>244</v>
      </c>
      <c r="O29" s="136" t="s">
        <v>244</v>
      </c>
      <c r="P29" s="135">
        <v>0</v>
      </c>
      <c r="Q29" s="136" t="s">
        <v>244</v>
      </c>
      <c r="R29" s="136" t="s">
        <v>244</v>
      </c>
      <c r="S29" s="136" t="s">
        <v>244</v>
      </c>
      <c r="T29" s="135">
        <v>0</v>
      </c>
      <c r="U29" s="136" t="s">
        <v>244</v>
      </c>
      <c r="V29" s="136" t="s">
        <v>244</v>
      </c>
      <c r="W29" s="136" t="s">
        <v>244</v>
      </c>
      <c r="X29" s="135">
        <v>0</v>
      </c>
      <c r="Y29" s="136" t="s">
        <v>244</v>
      </c>
      <c r="Z29" s="136" t="s">
        <v>244</v>
      </c>
      <c r="AA29" s="136" t="s">
        <v>244</v>
      </c>
      <c r="AB29" s="136">
        <v>0</v>
      </c>
      <c r="AC29" s="136" t="s">
        <v>244</v>
      </c>
    </row>
    <row r="30" spans="1:29" ht="16.5">
      <c r="A30" s="129" t="s">
        <v>275</v>
      </c>
      <c r="B30" s="132" t="s">
        <v>276</v>
      </c>
      <c r="C30" s="136">
        <v>0</v>
      </c>
      <c r="D30" s="136" t="s">
        <v>244</v>
      </c>
      <c r="E30" s="136">
        <v>0</v>
      </c>
      <c r="F30" s="136">
        <f t="shared" si="2"/>
        <v>0</v>
      </c>
      <c r="G30" s="136">
        <v>0</v>
      </c>
      <c r="H30" s="135">
        <v>0</v>
      </c>
      <c r="I30" s="136" t="s">
        <v>244</v>
      </c>
      <c r="J30" s="136" t="s">
        <v>244</v>
      </c>
      <c r="K30" s="136" t="s">
        <v>244</v>
      </c>
      <c r="L30" s="135">
        <v>0</v>
      </c>
      <c r="M30" s="136" t="s">
        <v>244</v>
      </c>
      <c r="N30" s="136" t="s">
        <v>244</v>
      </c>
      <c r="O30" s="136" t="s">
        <v>244</v>
      </c>
      <c r="P30" s="135">
        <v>0</v>
      </c>
      <c r="Q30" s="136" t="s">
        <v>244</v>
      </c>
      <c r="R30" s="136" t="s">
        <v>244</v>
      </c>
      <c r="S30" s="136" t="s">
        <v>244</v>
      </c>
      <c r="T30" s="135">
        <v>0</v>
      </c>
      <c r="U30" s="136" t="s">
        <v>244</v>
      </c>
      <c r="V30" s="136" t="s">
        <v>244</v>
      </c>
      <c r="W30" s="136" t="s">
        <v>244</v>
      </c>
      <c r="X30" s="135">
        <v>0</v>
      </c>
      <c r="Y30" s="136" t="s">
        <v>244</v>
      </c>
      <c r="Z30" s="136" t="s">
        <v>244</v>
      </c>
      <c r="AA30" s="136" t="s">
        <v>244</v>
      </c>
      <c r="AB30" s="136">
        <v>0</v>
      </c>
      <c r="AC30" s="136" t="s">
        <v>244</v>
      </c>
    </row>
    <row r="31" spans="1:29" ht="16.5">
      <c r="A31" s="129" t="s">
        <v>19</v>
      </c>
      <c r="B31" s="130" t="s">
        <v>277</v>
      </c>
      <c r="C31" s="136">
        <v>0</v>
      </c>
      <c r="D31" s="136" t="s">
        <v>244</v>
      </c>
      <c r="E31" s="136">
        <v>0</v>
      </c>
      <c r="F31" s="136">
        <v>0</v>
      </c>
      <c r="G31" s="135">
        <f t="shared" ref="G31:AA33" si="5">SUM(G32:G38)</f>
        <v>0</v>
      </c>
      <c r="H31" s="135">
        <f t="shared" si="5"/>
        <v>0</v>
      </c>
      <c r="I31" s="135">
        <f t="shared" si="5"/>
        <v>0</v>
      </c>
      <c r="J31" s="135">
        <f t="shared" si="5"/>
        <v>0</v>
      </c>
      <c r="K31" s="135">
        <f t="shared" si="5"/>
        <v>0</v>
      </c>
      <c r="L31" s="135">
        <v>0</v>
      </c>
      <c r="M31" s="135">
        <f t="shared" si="5"/>
        <v>0</v>
      </c>
      <c r="N31" s="135">
        <f t="shared" si="5"/>
        <v>0</v>
      </c>
      <c r="O31" s="135">
        <f t="shared" si="5"/>
        <v>0</v>
      </c>
      <c r="P31" s="135">
        <f t="shared" si="5"/>
        <v>0</v>
      </c>
      <c r="Q31" s="135">
        <f t="shared" si="5"/>
        <v>0</v>
      </c>
      <c r="R31" s="135">
        <f t="shared" si="5"/>
        <v>0</v>
      </c>
      <c r="S31" s="135">
        <f t="shared" si="5"/>
        <v>0</v>
      </c>
      <c r="T31" s="135">
        <f t="shared" si="5"/>
        <v>0.83</v>
      </c>
      <c r="U31" s="135">
        <f t="shared" si="5"/>
        <v>0</v>
      </c>
      <c r="V31" s="135">
        <f t="shared" si="5"/>
        <v>0</v>
      </c>
      <c r="W31" s="135">
        <f t="shared" si="5"/>
        <v>0</v>
      </c>
      <c r="X31" s="135">
        <f t="shared" si="5"/>
        <v>0</v>
      </c>
      <c r="Y31" s="135">
        <f t="shared" si="5"/>
        <v>0</v>
      </c>
      <c r="Z31" s="135">
        <f t="shared" si="5"/>
        <v>0</v>
      </c>
      <c r="AA31" s="135">
        <f t="shared" si="5"/>
        <v>0</v>
      </c>
      <c r="AB31" s="136">
        <v>0</v>
      </c>
      <c r="AC31" s="136" t="s">
        <v>244</v>
      </c>
    </row>
    <row r="32" spans="1:29" ht="16.5">
      <c r="A32" s="131" t="s">
        <v>278</v>
      </c>
      <c r="B32" s="134" t="s">
        <v>279</v>
      </c>
      <c r="C32" s="136">
        <v>0</v>
      </c>
      <c r="D32" s="136" t="s">
        <v>244</v>
      </c>
      <c r="E32" s="136">
        <v>0</v>
      </c>
      <c r="F32" s="136">
        <f t="shared" si="2"/>
        <v>0</v>
      </c>
      <c r="G32" s="136">
        <v>0</v>
      </c>
      <c r="H32" s="135">
        <v>0</v>
      </c>
      <c r="I32" s="136" t="s">
        <v>244</v>
      </c>
      <c r="J32" s="136" t="s">
        <v>244</v>
      </c>
      <c r="K32" s="136" t="s">
        <v>244</v>
      </c>
      <c r="L32" s="135">
        <v>0</v>
      </c>
      <c r="M32" s="136" t="s">
        <v>244</v>
      </c>
      <c r="N32" s="136" t="s">
        <v>244</v>
      </c>
      <c r="O32" s="136" t="s">
        <v>244</v>
      </c>
      <c r="P32" s="135">
        <v>0</v>
      </c>
      <c r="Q32" s="136" t="s">
        <v>244</v>
      </c>
      <c r="R32" s="136" t="s">
        <v>244</v>
      </c>
      <c r="S32" s="136" t="s">
        <v>244</v>
      </c>
      <c r="T32" s="135">
        <v>0</v>
      </c>
      <c r="U32" s="136" t="s">
        <v>244</v>
      </c>
      <c r="V32" s="136" t="s">
        <v>244</v>
      </c>
      <c r="W32" s="136" t="s">
        <v>244</v>
      </c>
      <c r="X32" s="135">
        <v>0</v>
      </c>
      <c r="Y32" s="136" t="s">
        <v>244</v>
      </c>
      <c r="Z32" s="136" t="s">
        <v>244</v>
      </c>
      <c r="AA32" s="136" t="s">
        <v>244</v>
      </c>
      <c r="AB32" s="136">
        <v>0</v>
      </c>
      <c r="AC32" s="136" t="s">
        <v>244</v>
      </c>
    </row>
    <row r="33" spans="1:30" ht="16.5">
      <c r="A33" s="131" t="s">
        <v>280</v>
      </c>
      <c r="B33" s="134" t="s">
        <v>281</v>
      </c>
      <c r="C33" s="136">
        <v>0</v>
      </c>
      <c r="D33" s="136" t="s">
        <v>244</v>
      </c>
      <c r="E33" s="136">
        <v>0</v>
      </c>
      <c r="F33" s="136">
        <v>0</v>
      </c>
      <c r="G33" s="135">
        <f t="shared" si="5"/>
        <v>0</v>
      </c>
      <c r="H33" s="135">
        <f t="shared" si="5"/>
        <v>0</v>
      </c>
      <c r="I33" s="135">
        <f t="shared" si="5"/>
        <v>0</v>
      </c>
      <c r="J33" s="135">
        <f t="shared" si="5"/>
        <v>0</v>
      </c>
      <c r="K33" s="135">
        <f t="shared" si="5"/>
        <v>0</v>
      </c>
      <c r="L33" s="135">
        <v>0</v>
      </c>
      <c r="M33" s="136" t="s">
        <v>244</v>
      </c>
      <c r="N33" s="136" t="s">
        <v>244</v>
      </c>
      <c r="O33" s="136" t="s">
        <v>244</v>
      </c>
      <c r="P33" s="135">
        <v>0</v>
      </c>
      <c r="Q33" s="136" t="s">
        <v>244</v>
      </c>
      <c r="R33" s="136" t="s">
        <v>244</v>
      </c>
      <c r="S33" s="136" t="s">
        <v>244</v>
      </c>
      <c r="T33" s="135">
        <v>0</v>
      </c>
      <c r="U33" s="136" t="s">
        <v>244</v>
      </c>
      <c r="V33" s="136" t="s">
        <v>244</v>
      </c>
      <c r="W33" s="136" t="s">
        <v>244</v>
      </c>
      <c r="X33" s="135">
        <v>0</v>
      </c>
      <c r="Y33" s="136" t="s">
        <v>244</v>
      </c>
      <c r="Z33" s="136" t="s">
        <v>244</v>
      </c>
      <c r="AA33" s="136" t="s">
        <v>244</v>
      </c>
      <c r="AB33" s="136">
        <v>0</v>
      </c>
      <c r="AC33" s="136" t="s">
        <v>244</v>
      </c>
    </row>
    <row r="34" spans="1:30" ht="16.5">
      <c r="A34" s="131" t="s">
        <v>282</v>
      </c>
      <c r="B34" s="134" t="s">
        <v>283</v>
      </c>
      <c r="C34" s="136">
        <v>0</v>
      </c>
      <c r="D34" s="136" t="s">
        <v>244</v>
      </c>
      <c r="E34" s="136">
        <v>0</v>
      </c>
      <c r="F34" s="136">
        <f t="shared" si="2"/>
        <v>0</v>
      </c>
      <c r="G34" s="136">
        <v>0</v>
      </c>
      <c r="H34" s="135">
        <v>0</v>
      </c>
      <c r="I34" s="136" t="s">
        <v>244</v>
      </c>
      <c r="J34" s="136" t="s">
        <v>244</v>
      </c>
      <c r="K34" s="136" t="s">
        <v>244</v>
      </c>
      <c r="L34" s="135">
        <v>0</v>
      </c>
      <c r="M34" s="136" t="s">
        <v>244</v>
      </c>
      <c r="N34" s="136" t="s">
        <v>244</v>
      </c>
      <c r="O34" s="136" t="s">
        <v>244</v>
      </c>
      <c r="P34" s="135">
        <v>0</v>
      </c>
      <c r="Q34" s="136" t="s">
        <v>244</v>
      </c>
      <c r="R34" s="136" t="s">
        <v>244</v>
      </c>
      <c r="S34" s="136" t="s">
        <v>244</v>
      </c>
      <c r="T34" s="135">
        <v>0</v>
      </c>
      <c r="U34" s="136" t="s">
        <v>244</v>
      </c>
      <c r="V34" s="136" t="s">
        <v>244</v>
      </c>
      <c r="W34" s="136" t="s">
        <v>244</v>
      </c>
      <c r="X34" s="135">
        <v>0</v>
      </c>
      <c r="Y34" s="136" t="s">
        <v>244</v>
      </c>
      <c r="Z34" s="136" t="s">
        <v>244</v>
      </c>
      <c r="AA34" s="136" t="s">
        <v>244</v>
      </c>
      <c r="AB34" s="136">
        <v>0</v>
      </c>
      <c r="AC34" s="136" t="s">
        <v>244</v>
      </c>
    </row>
    <row r="35" spans="1:30" ht="16.5">
      <c r="A35" s="131" t="s">
        <v>284</v>
      </c>
      <c r="B35" s="132" t="s">
        <v>285</v>
      </c>
      <c r="C35" s="136">
        <v>0.83</v>
      </c>
      <c r="D35" s="136" t="s">
        <v>244</v>
      </c>
      <c r="E35" s="136">
        <v>0.83</v>
      </c>
      <c r="F35" s="136">
        <v>0.83</v>
      </c>
      <c r="G35" s="136">
        <v>0</v>
      </c>
      <c r="H35" s="135">
        <v>0</v>
      </c>
      <c r="I35" s="136" t="s">
        <v>244</v>
      </c>
      <c r="J35" s="136" t="s">
        <v>244</v>
      </c>
      <c r="K35" s="136" t="s">
        <v>244</v>
      </c>
      <c r="L35" s="136">
        <v>0</v>
      </c>
      <c r="M35" s="136" t="s">
        <v>244</v>
      </c>
      <c r="N35" s="136" t="s">
        <v>244</v>
      </c>
      <c r="O35" s="136" t="s">
        <v>244</v>
      </c>
      <c r="P35" s="135">
        <v>0</v>
      </c>
      <c r="Q35" s="136" t="s">
        <v>244</v>
      </c>
      <c r="R35" s="136" t="s">
        <v>244</v>
      </c>
      <c r="S35" s="136" t="s">
        <v>244</v>
      </c>
      <c r="T35" s="136">
        <v>0.83</v>
      </c>
      <c r="U35" s="136" t="s">
        <v>244</v>
      </c>
      <c r="V35" s="136" t="s">
        <v>244</v>
      </c>
      <c r="W35" s="136" t="s">
        <v>244</v>
      </c>
      <c r="X35" s="135">
        <v>0</v>
      </c>
      <c r="Y35" s="136" t="s">
        <v>244</v>
      </c>
      <c r="Z35" s="136" t="s">
        <v>244</v>
      </c>
      <c r="AA35" s="136" t="s">
        <v>244</v>
      </c>
      <c r="AB35" s="136">
        <v>0.83</v>
      </c>
      <c r="AC35" s="136" t="s">
        <v>244</v>
      </c>
    </row>
    <row r="36" spans="1:30" ht="16.5">
      <c r="A36" s="131" t="s">
        <v>286</v>
      </c>
      <c r="B36" s="132" t="s">
        <v>287</v>
      </c>
      <c r="C36" s="136">
        <v>0</v>
      </c>
      <c r="D36" s="136" t="s">
        <v>244</v>
      </c>
      <c r="E36" s="136">
        <v>0</v>
      </c>
      <c r="F36" s="136">
        <f t="shared" si="2"/>
        <v>0</v>
      </c>
      <c r="G36" s="136">
        <v>0</v>
      </c>
      <c r="H36" s="135">
        <v>0</v>
      </c>
      <c r="I36" s="136" t="s">
        <v>244</v>
      </c>
      <c r="J36" s="136" t="s">
        <v>244</v>
      </c>
      <c r="K36" s="136" t="s">
        <v>244</v>
      </c>
      <c r="L36" s="135">
        <v>0</v>
      </c>
      <c r="M36" s="136" t="s">
        <v>244</v>
      </c>
      <c r="N36" s="136" t="s">
        <v>244</v>
      </c>
      <c r="O36" s="136" t="s">
        <v>244</v>
      </c>
      <c r="P36" s="135">
        <v>0</v>
      </c>
      <c r="Q36" s="136" t="s">
        <v>244</v>
      </c>
      <c r="R36" s="136" t="s">
        <v>244</v>
      </c>
      <c r="S36" s="136" t="s">
        <v>244</v>
      </c>
      <c r="T36" s="135">
        <v>0</v>
      </c>
      <c r="U36" s="136" t="s">
        <v>244</v>
      </c>
      <c r="V36" s="136" t="s">
        <v>244</v>
      </c>
      <c r="W36" s="136" t="s">
        <v>244</v>
      </c>
      <c r="X36" s="135">
        <v>0</v>
      </c>
      <c r="Y36" s="136" t="s">
        <v>244</v>
      </c>
      <c r="Z36" s="136" t="s">
        <v>244</v>
      </c>
      <c r="AA36" s="136" t="s">
        <v>244</v>
      </c>
      <c r="AB36" s="136">
        <v>0</v>
      </c>
      <c r="AC36" s="136" t="s">
        <v>244</v>
      </c>
    </row>
    <row r="37" spans="1:30" ht="16.5">
      <c r="A37" s="131" t="s">
        <v>288</v>
      </c>
      <c r="B37" s="132" t="s">
        <v>289</v>
      </c>
      <c r="C37" s="136">
        <v>0</v>
      </c>
      <c r="D37" s="136" t="s">
        <v>244</v>
      </c>
      <c r="E37" s="136">
        <v>0</v>
      </c>
      <c r="F37" s="136">
        <f t="shared" si="2"/>
        <v>0</v>
      </c>
      <c r="G37" s="136">
        <v>0</v>
      </c>
      <c r="H37" s="135">
        <v>0</v>
      </c>
      <c r="I37" s="136" t="s">
        <v>244</v>
      </c>
      <c r="J37" s="136" t="s">
        <v>244</v>
      </c>
      <c r="K37" s="136" t="s">
        <v>244</v>
      </c>
      <c r="L37" s="135">
        <v>0</v>
      </c>
      <c r="M37" s="136" t="s">
        <v>244</v>
      </c>
      <c r="N37" s="136" t="s">
        <v>244</v>
      </c>
      <c r="O37" s="136" t="s">
        <v>244</v>
      </c>
      <c r="P37" s="135">
        <v>0</v>
      </c>
      <c r="Q37" s="136" t="s">
        <v>244</v>
      </c>
      <c r="R37" s="136" t="s">
        <v>244</v>
      </c>
      <c r="S37" s="136" t="s">
        <v>244</v>
      </c>
      <c r="T37" s="135">
        <v>0</v>
      </c>
      <c r="U37" s="136" t="s">
        <v>244</v>
      </c>
      <c r="V37" s="136" t="s">
        <v>244</v>
      </c>
      <c r="W37" s="136" t="s">
        <v>244</v>
      </c>
      <c r="X37" s="135">
        <v>0</v>
      </c>
      <c r="Y37" s="136" t="s">
        <v>244</v>
      </c>
      <c r="Z37" s="136" t="s">
        <v>244</v>
      </c>
      <c r="AA37" s="136" t="s">
        <v>244</v>
      </c>
      <c r="AB37" s="136">
        <v>0</v>
      </c>
      <c r="AC37" s="136" t="s">
        <v>244</v>
      </c>
    </row>
    <row r="38" spans="1:30" ht="16.5">
      <c r="A38" s="131" t="s">
        <v>290</v>
      </c>
      <c r="B38" s="134" t="s">
        <v>549</v>
      </c>
      <c r="C38" s="136">
        <v>0</v>
      </c>
      <c r="D38" s="136" t="s">
        <v>244</v>
      </c>
      <c r="E38" s="136">
        <v>0</v>
      </c>
      <c r="F38" s="136">
        <f t="shared" si="2"/>
        <v>0</v>
      </c>
      <c r="G38" s="136">
        <v>0</v>
      </c>
      <c r="H38" s="135">
        <v>0</v>
      </c>
      <c r="I38" s="136" t="s">
        <v>244</v>
      </c>
      <c r="J38" s="136" t="s">
        <v>244</v>
      </c>
      <c r="K38" s="136" t="s">
        <v>244</v>
      </c>
      <c r="L38" s="135">
        <v>0</v>
      </c>
      <c r="M38" s="136" t="s">
        <v>244</v>
      </c>
      <c r="N38" s="136" t="s">
        <v>244</v>
      </c>
      <c r="O38" s="136" t="s">
        <v>244</v>
      </c>
      <c r="P38" s="135">
        <v>0</v>
      </c>
      <c r="Q38" s="136" t="s">
        <v>244</v>
      </c>
      <c r="R38" s="136" t="s">
        <v>244</v>
      </c>
      <c r="S38" s="136" t="s">
        <v>244</v>
      </c>
      <c r="T38" s="135">
        <v>0</v>
      </c>
      <c r="U38" s="136" t="s">
        <v>244</v>
      </c>
      <c r="V38" s="136" t="s">
        <v>244</v>
      </c>
      <c r="W38" s="136" t="s">
        <v>244</v>
      </c>
      <c r="X38" s="135">
        <v>0</v>
      </c>
      <c r="Y38" s="136" t="s">
        <v>244</v>
      </c>
      <c r="Z38" s="136" t="s">
        <v>244</v>
      </c>
      <c r="AA38" s="136" t="s">
        <v>244</v>
      </c>
      <c r="AB38" s="136">
        <v>0</v>
      </c>
      <c r="AC38" s="136" t="s">
        <v>244</v>
      </c>
    </row>
    <row r="39" spans="1:30" s="246" customFormat="1" ht="16.5">
      <c r="A39" s="129" t="s">
        <v>18</v>
      </c>
      <c r="B39" s="130" t="s">
        <v>291</v>
      </c>
      <c r="C39" s="136">
        <v>0</v>
      </c>
      <c r="D39" s="136" t="s">
        <v>244</v>
      </c>
      <c r="E39" s="136">
        <v>0</v>
      </c>
      <c r="F39" s="136">
        <v>0</v>
      </c>
      <c r="G39" s="135">
        <f t="shared" ref="G39:K39" si="6">SUM(G40:G46)</f>
        <v>0</v>
      </c>
      <c r="H39" s="135">
        <f t="shared" si="6"/>
        <v>0</v>
      </c>
      <c r="I39" s="135">
        <f t="shared" si="6"/>
        <v>0</v>
      </c>
      <c r="J39" s="135">
        <f t="shared" si="6"/>
        <v>0</v>
      </c>
      <c r="K39" s="135">
        <f t="shared" si="6"/>
        <v>0</v>
      </c>
      <c r="L39" s="135">
        <v>0</v>
      </c>
      <c r="M39" s="136">
        <f t="shared" ref="M39:AA39" si="7">SUM(M40:M46)</f>
        <v>0</v>
      </c>
      <c r="N39" s="136">
        <f t="shared" si="7"/>
        <v>0</v>
      </c>
      <c r="O39" s="136">
        <f t="shared" si="7"/>
        <v>0</v>
      </c>
      <c r="P39" s="136">
        <f t="shared" si="7"/>
        <v>0</v>
      </c>
      <c r="Q39" s="136">
        <f t="shared" si="7"/>
        <v>0</v>
      </c>
      <c r="R39" s="136">
        <f t="shared" si="7"/>
        <v>0</v>
      </c>
      <c r="S39" s="136">
        <f t="shared" si="7"/>
        <v>0</v>
      </c>
      <c r="T39" s="136">
        <f t="shared" si="7"/>
        <v>0.83</v>
      </c>
      <c r="U39" s="136">
        <f t="shared" si="7"/>
        <v>0</v>
      </c>
      <c r="V39" s="136">
        <f t="shared" si="7"/>
        <v>0</v>
      </c>
      <c r="W39" s="136">
        <f t="shared" si="7"/>
        <v>0</v>
      </c>
      <c r="X39" s="136">
        <f t="shared" si="7"/>
        <v>0</v>
      </c>
      <c r="Y39" s="136">
        <f t="shared" si="7"/>
        <v>0</v>
      </c>
      <c r="Z39" s="136">
        <f t="shared" si="7"/>
        <v>0</v>
      </c>
      <c r="AA39" s="136">
        <f t="shared" si="7"/>
        <v>0</v>
      </c>
      <c r="AB39" s="136">
        <v>0</v>
      </c>
      <c r="AC39" s="136" t="s">
        <v>244</v>
      </c>
    </row>
    <row r="40" spans="1:30" ht="16.5">
      <c r="A40" s="131" t="s">
        <v>292</v>
      </c>
      <c r="B40" s="132" t="s">
        <v>293</v>
      </c>
      <c r="C40" s="136">
        <v>0</v>
      </c>
      <c r="D40" s="136" t="s">
        <v>244</v>
      </c>
      <c r="E40" s="136">
        <v>0</v>
      </c>
      <c r="F40" s="136">
        <f t="shared" si="2"/>
        <v>0</v>
      </c>
      <c r="G40" s="136">
        <v>0</v>
      </c>
      <c r="H40" s="135">
        <v>0</v>
      </c>
      <c r="I40" s="136" t="s">
        <v>244</v>
      </c>
      <c r="J40" s="136" t="s">
        <v>244</v>
      </c>
      <c r="K40" s="136" t="s">
        <v>244</v>
      </c>
      <c r="L40" s="135">
        <v>0</v>
      </c>
      <c r="M40" s="136" t="s">
        <v>244</v>
      </c>
      <c r="N40" s="136" t="s">
        <v>244</v>
      </c>
      <c r="O40" s="136" t="s">
        <v>244</v>
      </c>
      <c r="P40" s="135">
        <v>0</v>
      </c>
      <c r="Q40" s="136" t="s">
        <v>244</v>
      </c>
      <c r="R40" s="136" t="s">
        <v>244</v>
      </c>
      <c r="S40" s="136" t="s">
        <v>244</v>
      </c>
      <c r="T40" s="135">
        <v>0</v>
      </c>
      <c r="U40" s="136" t="s">
        <v>244</v>
      </c>
      <c r="V40" s="136" t="s">
        <v>244</v>
      </c>
      <c r="W40" s="136" t="s">
        <v>244</v>
      </c>
      <c r="X40" s="135">
        <v>0</v>
      </c>
      <c r="Y40" s="136" t="s">
        <v>244</v>
      </c>
      <c r="Z40" s="136" t="s">
        <v>244</v>
      </c>
      <c r="AA40" s="136" t="s">
        <v>244</v>
      </c>
      <c r="AB40" s="136">
        <v>0</v>
      </c>
      <c r="AC40" s="136" t="s">
        <v>244</v>
      </c>
    </row>
    <row r="41" spans="1:30" ht="16.5">
      <c r="A41" s="131" t="s">
        <v>294</v>
      </c>
      <c r="B41" s="132" t="s">
        <v>281</v>
      </c>
      <c r="C41" s="136">
        <v>0</v>
      </c>
      <c r="D41" s="136" t="s">
        <v>244</v>
      </c>
      <c r="E41" s="136">
        <v>0</v>
      </c>
      <c r="F41" s="136">
        <v>0</v>
      </c>
      <c r="G41" s="135">
        <f t="shared" ref="G41:K41" si="8">SUM(G42:G48)</f>
        <v>0</v>
      </c>
      <c r="H41" s="135">
        <f t="shared" si="8"/>
        <v>0</v>
      </c>
      <c r="I41" s="135">
        <f t="shared" si="8"/>
        <v>0</v>
      </c>
      <c r="J41" s="135">
        <f t="shared" si="8"/>
        <v>0</v>
      </c>
      <c r="K41" s="135">
        <f t="shared" si="8"/>
        <v>0</v>
      </c>
      <c r="L41" s="135">
        <v>0</v>
      </c>
      <c r="M41" s="136" t="s">
        <v>244</v>
      </c>
      <c r="N41" s="136" t="s">
        <v>244</v>
      </c>
      <c r="O41" s="136" t="s">
        <v>244</v>
      </c>
      <c r="P41" s="135">
        <v>0</v>
      </c>
      <c r="Q41" s="136" t="s">
        <v>244</v>
      </c>
      <c r="R41" s="136" t="s">
        <v>244</v>
      </c>
      <c r="S41" s="136" t="s">
        <v>244</v>
      </c>
      <c r="T41" s="135">
        <v>0</v>
      </c>
      <c r="U41" s="136" t="s">
        <v>244</v>
      </c>
      <c r="V41" s="136" t="s">
        <v>244</v>
      </c>
      <c r="W41" s="136" t="s">
        <v>244</v>
      </c>
      <c r="X41" s="135">
        <v>0</v>
      </c>
      <c r="Y41" s="136" t="s">
        <v>244</v>
      </c>
      <c r="Z41" s="136" t="s">
        <v>244</v>
      </c>
      <c r="AA41" s="136" t="s">
        <v>244</v>
      </c>
      <c r="AB41" s="136">
        <v>0</v>
      </c>
      <c r="AC41" s="136" t="s">
        <v>244</v>
      </c>
    </row>
    <row r="42" spans="1:30" ht="16.5">
      <c r="A42" s="131" t="s">
        <v>295</v>
      </c>
      <c r="B42" s="132" t="s">
        <v>283</v>
      </c>
      <c r="C42" s="136">
        <v>0</v>
      </c>
      <c r="D42" s="136" t="s">
        <v>244</v>
      </c>
      <c r="E42" s="136">
        <v>0</v>
      </c>
      <c r="F42" s="136">
        <f t="shared" si="2"/>
        <v>0</v>
      </c>
      <c r="G42" s="136">
        <v>0</v>
      </c>
      <c r="H42" s="135">
        <v>0</v>
      </c>
      <c r="I42" s="136" t="s">
        <v>244</v>
      </c>
      <c r="J42" s="136" t="s">
        <v>244</v>
      </c>
      <c r="K42" s="136" t="s">
        <v>244</v>
      </c>
      <c r="L42" s="135">
        <v>0</v>
      </c>
      <c r="M42" s="136" t="s">
        <v>244</v>
      </c>
      <c r="N42" s="136" t="s">
        <v>244</v>
      </c>
      <c r="O42" s="136" t="s">
        <v>244</v>
      </c>
      <c r="P42" s="135">
        <v>0</v>
      </c>
      <c r="Q42" s="136" t="s">
        <v>244</v>
      </c>
      <c r="R42" s="136" t="s">
        <v>244</v>
      </c>
      <c r="S42" s="136" t="s">
        <v>244</v>
      </c>
      <c r="T42" s="135">
        <v>0</v>
      </c>
      <c r="U42" s="136" t="s">
        <v>244</v>
      </c>
      <c r="V42" s="136" t="s">
        <v>244</v>
      </c>
      <c r="W42" s="136" t="s">
        <v>244</v>
      </c>
      <c r="X42" s="135">
        <v>0</v>
      </c>
      <c r="Y42" s="136" t="s">
        <v>244</v>
      </c>
      <c r="Z42" s="136" t="s">
        <v>244</v>
      </c>
      <c r="AA42" s="136" t="s">
        <v>244</v>
      </c>
      <c r="AB42" s="136">
        <v>0</v>
      </c>
      <c r="AC42" s="136" t="s">
        <v>244</v>
      </c>
    </row>
    <row r="43" spans="1:30" ht="16.5">
      <c r="A43" s="131" t="s">
        <v>296</v>
      </c>
      <c r="B43" s="132" t="s">
        <v>285</v>
      </c>
      <c r="C43" s="136">
        <v>0.83</v>
      </c>
      <c r="D43" s="136" t="s">
        <v>244</v>
      </c>
      <c r="E43" s="136">
        <v>0.83</v>
      </c>
      <c r="F43" s="136">
        <v>0.83</v>
      </c>
      <c r="G43" s="136">
        <v>0</v>
      </c>
      <c r="H43" s="135">
        <v>0</v>
      </c>
      <c r="I43" s="136" t="s">
        <v>244</v>
      </c>
      <c r="J43" s="136" t="s">
        <v>244</v>
      </c>
      <c r="K43" s="136" t="s">
        <v>244</v>
      </c>
      <c r="L43" s="136">
        <v>0</v>
      </c>
      <c r="M43" s="136" t="s">
        <v>244</v>
      </c>
      <c r="N43" s="136" t="s">
        <v>244</v>
      </c>
      <c r="O43" s="136" t="s">
        <v>244</v>
      </c>
      <c r="P43" s="135">
        <v>0</v>
      </c>
      <c r="Q43" s="136" t="s">
        <v>244</v>
      </c>
      <c r="R43" s="136" t="s">
        <v>244</v>
      </c>
      <c r="S43" s="136" t="s">
        <v>244</v>
      </c>
      <c r="T43" s="136">
        <v>0.83</v>
      </c>
      <c r="U43" s="136" t="s">
        <v>244</v>
      </c>
      <c r="V43" s="136" t="s">
        <v>244</v>
      </c>
      <c r="W43" s="136" t="s">
        <v>244</v>
      </c>
      <c r="X43" s="135">
        <v>0</v>
      </c>
      <c r="Y43" s="136" t="s">
        <v>244</v>
      </c>
      <c r="Z43" s="136" t="s">
        <v>244</v>
      </c>
      <c r="AA43" s="136" t="s">
        <v>244</v>
      </c>
      <c r="AB43" s="136">
        <v>0.83</v>
      </c>
      <c r="AC43" s="136" t="s">
        <v>244</v>
      </c>
    </row>
    <row r="44" spans="1:30" ht="16.5">
      <c r="A44" s="131" t="s">
        <v>297</v>
      </c>
      <c r="B44" s="132" t="s">
        <v>287</v>
      </c>
      <c r="C44" s="136">
        <v>0</v>
      </c>
      <c r="D44" s="136" t="s">
        <v>244</v>
      </c>
      <c r="E44" s="136">
        <v>0</v>
      </c>
      <c r="F44" s="136">
        <f t="shared" si="2"/>
        <v>0</v>
      </c>
      <c r="G44" s="136">
        <v>0</v>
      </c>
      <c r="H44" s="135">
        <v>0</v>
      </c>
      <c r="I44" s="136" t="s">
        <v>244</v>
      </c>
      <c r="J44" s="136" t="s">
        <v>244</v>
      </c>
      <c r="K44" s="136" t="s">
        <v>244</v>
      </c>
      <c r="L44" s="135">
        <v>0</v>
      </c>
      <c r="M44" s="136" t="s">
        <v>244</v>
      </c>
      <c r="N44" s="136" t="s">
        <v>244</v>
      </c>
      <c r="O44" s="136" t="s">
        <v>244</v>
      </c>
      <c r="P44" s="135">
        <v>0</v>
      </c>
      <c r="Q44" s="136" t="s">
        <v>244</v>
      </c>
      <c r="R44" s="136" t="s">
        <v>244</v>
      </c>
      <c r="S44" s="136" t="s">
        <v>244</v>
      </c>
      <c r="T44" s="135">
        <v>0</v>
      </c>
      <c r="U44" s="136" t="s">
        <v>244</v>
      </c>
      <c r="V44" s="136" t="s">
        <v>244</v>
      </c>
      <c r="W44" s="136" t="s">
        <v>244</v>
      </c>
      <c r="X44" s="135">
        <v>0</v>
      </c>
      <c r="Y44" s="136" t="s">
        <v>244</v>
      </c>
      <c r="Z44" s="136" t="s">
        <v>244</v>
      </c>
      <c r="AA44" s="136" t="s">
        <v>244</v>
      </c>
      <c r="AB44" s="136">
        <v>0</v>
      </c>
      <c r="AC44" s="136" t="s">
        <v>244</v>
      </c>
    </row>
    <row r="45" spans="1:30" ht="16.5">
      <c r="A45" s="131" t="s">
        <v>298</v>
      </c>
      <c r="B45" s="132" t="s">
        <v>289</v>
      </c>
      <c r="C45" s="136">
        <v>0</v>
      </c>
      <c r="D45" s="136" t="s">
        <v>244</v>
      </c>
      <c r="E45" s="136">
        <v>0</v>
      </c>
      <c r="F45" s="136">
        <f t="shared" si="2"/>
        <v>0</v>
      </c>
      <c r="G45" s="136">
        <v>0</v>
      </c>
      <c r="H45" s="135">
        <v>0</v>
      </c>
      <c r="I45" s="136" t="s">
        <v>244</v>
      </c>
      <c r="J45" s="136" t="s">
        <v>244</v>
      </c>
      <c r="K45" s="136" t="s">
        <v>244</v>
      </c>
      <c r="L45" s="135">
        <v>0</v>
      </c>
      <c r="M45" s="136" t="s">
        <v>244</v>
      </c>
      <c r="N45" s="136" t="s">
        <v>244</v>
      </c>
      <c r="O45" s="136" t="s">
        <v>244</v>
      </c>
      <c r="P45" s="135">
        <v>0</v>
      </c>
      <c r="Q45" s="136" t="s">
        <v>244</v>
      </c>
      <c r="R45" s="136" t="s">
        <v>244</v>
      </c>
      <c r="S45" s="136" t="s">
        <v>244</v>
      </c>
      <c r="T45" s="135">
        <v>0</v>
      </c>
      <c r="U45" s="136" t="s">
        <v>244</v>
      </c>
      <c r="V45" s="136" t="s">
        <v>244</v>
      </c>
      <c r="W45" s="136" t="s">
        <v>244</v>
      </c>
      <c r="X45" s="135">
        <v>0</v>
      </c>
      <c r="Y45" s="136" t="s">
        <v>244</v>
      </c>
      <c r="Z45" s="136" t="s">
        <v>244</v>
      </c>
      <c r="AA45" s="136" t="s">
        <v>244</v>
      </c>
      <c r="AB45" s="136">
        <v>0</v>
      </c>
      <c r="AC45" s="136" t="s">
        <v>244</v>
      </c>
    </row>
    <row r="46" spans="1:30" ht="16.5">
      <c r="A46" s="131" t="s">
        <v>299</v>
      </c>
      <c r="B46" s="134" t="s">
        <v>549</v>
      </c>
      <c r="C46" s="136">
        <v>0</v>
      </c>
      <c r="D46" s="136" t="s">
        <v>244</v>
      </c>
      <c r="E46" s="136">
        <v>0</v>
      </c>
      <c r="F46" s="136">
        <f t="shared" si="2"/>
        <v>0</v>
      </c>
      <c r="G46" s="136">
        <v>0</v>
      </c>
      <c r="H46" s="135">
        <v>0</v>
      </c>
      <c r="I46" s="136" t="s">
        <v>244</v>
      </c>
      <c r="J46" s="136" t="s">
        <v>244</v>
      </c>
      <c r="K46" s="136" t="s">
        <v>244</v>
      </c>
      <c r="L46" s="135">
        <v>0</v>
      </c>
      <c r="M46" s="136" t="s">
        <v>244</v>
      </c>
      <c r="N46" s="136" t="s">
        <v>244</v>
      </c>
      <c r="O46" s="136" t="s">
        <v>244</v>
      </c>
      <c r="P46" s="135">
        <f>P28</f>
        <v>0</v>
      </c>
      <c r="Q46" s="136" t="s">
        <v>244</v>
      </c>
      <c r="R46" s="136" t="s">
        <v>244</v>
      </c>
      <c r="S46" s="136" t="s">
        <v>244</v>
      </c>
      <c r="T46" s="135">
        <v>0</v>
      </c>
      <c r="U46" s="136" t="s">
        <v>244</v>
      </c>
      <c r="V46" s="136" t="s">
        <v>244</v>
      </c>
      <c r="W46" s="136" t="s">
        <v>244</v>
      </c>
      <c r="X46" s="135">
        <f>X26</f>
        <v>0</v>
      </c>
      <c r="Y46" s="136" t="s">
        <v>244</v>
      </c>
      <c r="Z46" s="136" t="s">
        <v>244</v>
      </c>
      <c r="AA46" s="136" t="s">
        <v>244</v>
      </c>
      <c r="AB46" s="136">
        <v>0</v>
      </c>
      <c r="AC46" s="136" t="s">
        <v>244</v>
      </c>
    </row>
    <row r="47" spans="1:30" s="246" customFormat="1" ht="16.5">
      <c r="A47" s="129" t="s">
        <v>16</v>
      </c>
      <c r="B47" s="130" t="s">
        <v>300</v>
      </c>
      <c r="C47" s="136">
        <v>0</v>
      </c>
      <c r="D47" s="136" t="s">
        <v>244</v>
      </c>
      <c r="E47" s="136">
        <v>0</v>
      </c>
      <c r="F47" s="136">
        <f>C48</f>
        <v>1.482999999999999</v>
      </c>
      <c r="G47" s="136">
        <f t="shared" ref="G47:AA47" si="9">SUM(G48:G53)</f>
        <v>0</v>
      </c>
      <c r="H47" s="136">
        <f>H48</f>
        <v>0</v>
      </c>
      <c r="I47" s="136">
        <f t="shared" si="9"/>
        <v>0</v>
      </c>
      <c r="J47" s="136">
        <f t="shared" si="9"/>
        <v>0</v>
      </c>
      <c r="K47" s="136">
        <f t="shared" si="9"/>
        <v>0</v>
      </c>
      <c r="L47" s="136">
        <f>L48</f>
        <v>0</v>
      </c>
      <c r="M47" s="136">
        <f t="shared" si="9"/>
        <v>0</v>
      </c>
      <c r="N47" s="136">
        <f t="shared" si="9"/>
        <v>0</v>
      </c>
      <c r="O47" s="136">
        <f t="shared" si="9"/>
        <v>0</v>
      </c>
      <c r="P47" s="136">
        <f t="shared" si="9"/>
        <v>0</v>
      </c>
      <c r="Q47" s="136">
        <f t="shared" si="9"/>
        <v>0</v>
      </c>
      <c r="R47" s="136">
        <f t="shared" si="9"/>
        <v>0</v>
      </c>
      <c r="S47" s="136">
        <f t="shared" si="9"/>
        <v>0</v>
      </c>
      <c r="T47" s="136">
        <f t="shared" si="9"/>
        <v>0.83</v>
      </c>
      <c r="U47" s="136">
        <f t="shared" si="9"/>
        <v>0</v>
      </c>
      <c r="V47" s="136">
        <f t="shared" si="9"/>
        <v>0</v>
      </c>
      <c r="W47" s="136">
        <f t="shared" si="9"/>
        <v>0</v>
      </c>
      <c r="X47" s="136">
        <f t="shared" si="9"/>
        <v>0</v>
      </c>
      <c r="Y47" s="136">
        <f t="shared" si="9"/>
        <v>0</v>
      </c>
      <c r="Z47" s="136">
        <f t="shared" si="9"/>
        <v>0</v>
      </c>
      <c r="AA47" s="136">
        <f t="shared" si="9"/>
        <v>0</v>
      </c>
      <c r="AB47" s="136">
        <v>0</v>
      </c>
      <c r="AC47" s="136" t="s">
        <v>244</v>
      </c>
    </row>
    <row r="48" spans="1:30" ht="16.5">
      <c r="A48" s="131" t="s">
        <v>301</v>
      </c>
      <c r="B48" s="132" t="s">
        <v>302</v>
      </c>
      <c r="C48" s="136">
        <f>C26</f>
        <v>1.482999999999999</v>
      </c>
      <c r="D48" s="136" t="s">
        <v>244</v>
      </c>
      <c r="E48" s="136">
        <f>C48</f>
        <v>1.482999999999999</v>
      </c>
      <c r="F48" s="136">
        <f>C48</f>
        <v>1.482999999999999</v>
      </c>
      <c r="G48" s="136">
        <v>0</v>
      </c>
      <c r="H48" s="135">
        <f>H27</f>
        <v>0</v>
      </c>
      <c r="I48" s="136" t="s">
        <v>244</v>
      </c>
      <c r="J48" s="136" t="s">
        <v>244</v>
      </c>
      <c r="K48" s="136" t="s">
        <v>244</v>
      </c>
      <c r="L48" s="135">
        <f>L28</f>
        <v>0</v>
      </c>
      <c r="M48" s="136" t="s">
        <v>244</v>
      </c>
      <c r="N48" s="136" t="s">
        <v>244</v>
      </c>
      <c r="O48" s="136" t="s">
        <v>244</v>
      </c>
      <c r="P48" s="135">
        <f>P28</f>
        <v>0</v>
      </c>
      <c r="Q48" s="136" t="s">
        <v>244</v>
      </c>
      <c r="R48" s="136" t="s">
        <v>244</v>
      </c>
      <c r="S48" s="136" t="s">
        <v>244</v>
      </c>
      <c r="T48" s="135">
        <f>T29</f>
        <v>0</v>
      </c>
      <c r="U48" s="136" t="s">
        <v>244</v>
      </c>
      <c r="V48" s="136" t="s">
        <v>244</v>
      </c>
      <c r="W48" s="136" t="s">
        <v>244</v>
      </c>
      <c r="X48" s="135">
        <f>X39</f>
        <v>0</v>
      </c>
      <c r="Y48" s="136" t="s">
        <v>244</v>
      </c>
      <c r="Z48" s="136" t="s">
        <v>244</v>
      </c>
      <c r="AA48" s="136" t="s">
        <v>244</v>
      </c>
      <c r="AB48" s="136">
        <f>H47+L47+P47+T47+X47</f>
        <v>0.83</v>
      </c>
      <c r="AC48" s="136" t="s">
        <v>244</v>
      </c>
      <c r="AD48" s="251"/>
    </row>
    <row r="49" spans="1:29" ht="16.5">
      <c r="A49" s="131" t="s">
        <v>303</v>
      </c>
      <c r="B49" s="132" t="s">
        <v>304</v>
      </c>
      <c r="C49" s="136">
        <v>0</v>
      </c>
      <c r="D49" s="136" t="s">
        <v>244</v>
      </c>
      <c r="E49" s="136">
        <v>0</v>
      </c>
      <c r="F49" s="136">
        <f t="shared" si="2"/>
        <v>0</v>
      </c>
      <c r="G49" s="136">
        <v>0</v>
      </c>
      <c r="H49" s="135">
        <v>0</v>
      </c>
      <c r="I49" s="136" t="s">
        <v>244</v>
      </c>
      <c r="J49" s="136" t="s">
        <v>244</v>
      </c>
      <c r="K49" s="136" t="s">
        <v>244</v>
      </c>
      <c r="L49" s="135">
        <v>0</v>
      </c>
      <c r="M49" s="136" t="s">
        <v>244</v>
      </c>
      <c r="N49" s="136" t="s">
        <v>244</v>
      </c>
      <c r="O49" s="136" t="s">
        <v>244</v>
      </c>
      <c r="P49" s="135">
        <v>0</v>
      </c>
      <c r="Q49" s="136" t="s">
        <v>244</v>
      </c>
      <c r="R49" s="136" t="s">
        <v>244</v>
      </c>
      <c r="S49" s="136" t="s">
        <v>244</v>
      </c>
      <c r="T49" s="135">
        <v>0</v>
      </c>
      <c r="U49" s="136" t="s">
        <v>244</v>
      </c>
      <c r="V49" s="136" t="s">
        <v>244</v>
      </c>
      <c r="W49" s="136" t="s">
        <v>244</v>
      </c>
      <c r="X49" s="135">
        <v>0</v>
      </c>
      <c r="Y49" s="136" t="s">
        <v>244</v>
      </c>
      <c r="Z49" s="136" t="s">
        <v>244</v>
      </c>
      <c r="AA49" s="136" t="s">
        <v>244</v>
      </c>
      <c r="AB49" s="136">
        <v>0</v>
      </c>
      <c r="AC49" s="136" t="s">
        <v>244</v>
      </c>
    </row>
    <row r="50" spans="1:29" ht="16.5">
      <c r="A50" s="131" t="s">
        <v>305</v>
      </c>
      <c r="B50" s="134" t="s">
        <v>306</v>
      </c>
      <c r="C50" s="136">
        <v>0</v>
      </c>
      <c r="D50" s="136" t="s">
        <v>244</v>
      </c>
      <c r="E50" s="136">
        <v>0</v>
      </c>
      <c r="F50" s="136">
        <v>0</v>
      </c>
      <c r="G50" s="135">
        <f t="shared" ref="G50:K50" si="10">SUM(G51:G57)</f>
        <v>0</v>
      </c>
      <c r="H50" s="135">
        <f t="shared" si="10"/>
        <v>0</v>
      </c>
      <c r="I50" s="135">
        <f t="shared" si="10"/>
        <v>0</v>
      </c>
      <c r="J50" s="135">
        <f t="shared" si="10"/>
        <v>0</v>
      </c>
      <c r="K50" s="135">
        <f t="shared" si="10"/>
        <v>0</v>
      </c>
      <c r="L50" s="135">
        <v>0</v>
      </c>
      <c r="M50" s="136" t="s">
        <v>244</v>
      </c>
      <c r="N50" s="136" t="s">
        <v>244</v>
      </c>
      <c r="O50" s="136" t="s">
        <v>244</v>
      </c>
      <c r="P50" s="135">
        <v>0</v>
      </c>
      <c r="Q50" s="136" t="s">
        <v>244</v>
      </c>
      <c r="R50" s="136" t="s">
        <v>244</v>
      </c>
      <c r="S50" s="136" t="s">
        <v>244</v>
      </c>
      <c r="T50" s="135">
        <v>0</v>
      </c>
      <c r="U50" s="136" t="s">
        <v>244</v>
      </c>
      <c r="V50" s="136" t="s">
        <v>244</v>
      </c>
      <c r="W50" s="136" t="s">
        <v>244</v>
      </c>
      <c r="X50" s="135">
        <v>0</v>
      </c>
      <c r="Y50" s="136" t="s">
        <v>244</v>
      </c>
      <c r="Z50" s="136" t="s">
        <v>244</v>
      </c>
      <c r="AA50" s="136" t="s">
        <v>244</v>
      </c>
      <c r="AB50" s="136">
        <v>0</v>
      </c>
      <c r="AC50" s="136" t="s">
        <v>244</v>
      </c>
    </row>
    <row r="51" spans="1:29" ht="16.5">
      <c r="A51" s="131" t="s">
        <v>307</v>
      </c>
      <c r="B51" s="134" t="s">
        <v>308</v>
      </c>
      <c r="C51" s="136">
        <v>0</v>
      </c>
      <c r="D51" s="136" t="s">
        <v>244</v>
      </c>
      <c r="E51" s="136">
        <v>0</v>
      </c>
      <c r="F51" s="136">
        <f t="shared" si="2"/>
        <v>0</v>
      </c>
      <c r="G51" s="136">
        <v>0</v>
      </c>
      <c r="H51" s="135">
        <v>0</v>
      </c>
      <c r="I51" s="136" t="s">
        <v>244</v>
      </c>
      <c r="J51" s="136" t="s">
        <v>244</v>
      </c>
      <c r="K51" s="136" t="s">
        <v>244</v>
      </c>
      <c r="L51" s="135">
        <v>0</v>
      </c>
      <c r="M51" s="136" t="s">
        <v>244</v>
      </c>
      <c r="N51" s="136" t="s">
        <v>244</v>
      </c>
      <c r="O51" s="136" t="s">
        <v>244</v>
      </c>
      <c r="P51" s="135">
        <v>0</v>
      </c>
      <c r="Q51" s="136" t="s">
        <v>244</v>
      </c>
      <c r="R51" s="136" t="s">
        <v>244</v>
      </c>
      <c r="S51" s="136" t="s">
        <v>244</v>
      </c>
      <c r="T51" s="135">
        <v>0</v>
      </c>
      <c r="U51" s="136" t="s">
        <v>244</v>
      </c>
      <c r="V51" s="136" t="s">
        <v>244</v>
      </c>
      <c r="W51" s="136" t="s">
        <v>244</v>
      </c>
      <c r="X51" s="135">
        <v>0</v>
      </c>
      <c r="Y51" s="136" t="s">
        <v>244</v>
      </c>
      <c r="Z51" s="136" t="s">
        <v>244</v>
      </c>
      <c r="AA51" s="136" t="s">
        <v>244</v>
      </c>
      <c r="AB51" s="136">
        <v>0</v>
      </c>
      <c r="AC51" s="136" t="s">
        <v>244</v>
      </c>
    </row>
    <row r="52" spans="1:29" ht="16.5">
      <c r="A52" s="131" t="s">
        <v>309</v>
      </c>
      <c r="B52" s="134" t="s">
        <v>310</v>
      </c>
      <c r="C52" s="136">
        <v>0.83</v>
      </c>
      <c r="D52" s="136" t="s">
        <v>244</v>
      </c>
      <c r="E52" s="136">
        <v>0.83</v>
      </c>
      <c r="F52" s="136">
        <v>0.83</v>
      </c>
      <c r="G52" s="136">
        <v>0</v>
      </c>
      <c r="H52" s="135">
        <v>0</v>
      </c>
      <c r="I52" s="136" t="s">
        <v>244</v>
      </c>
      <c r="J52" s="136" t="s">
        <v>244</v>
      </c>
      <c r="K52" s="136" t="s">
        <v>244</v>
      </c>
      <c r="L52" s="136">
        <v>0</v>
      </c>
      <c r="M52" s="136" t="s">
        <v>244</v>
      </c>
      <c r="N52" s="136" t="s">
        <v>244</v>
      </c>
      <c r="O52" s="136" t="s">
        <v>244</v>
      </c>
      <c r="P52" s="135">
        <v>0</v>
      </c>
      <c r="Q52" s="136" t="s">
        <v>244</v>
      </c>
      <c r="R52" s="136" t="s">
        <v>244</v>
      </c>
      <c r="S52" s="136" t="s">
        <v>244</v>
      </c>
      <c r="T52" s="136">
        <v>0.83</v>
      </c>
      <c r="U52" s="136" t="s">
        <v>244</v>
      </c>
      <c r="V52" s="136" t="s">
        <v>244</v>
      </c>
      <c r="W52" s="136" t="s">
        <v>244</v>
      </c>
      <c r="X52" s="135">
        <v>0</v>
      </c>
      <c r="Y52" s="136" t="s">
        <v>244</v>
      </c>
      <c r="Z52" s="136" t="s">
        <v>244</v>
      </c>
      <c r="AA52" s="136" t="s">
        <v>244</v>
      </c>
      <c r="AB52" s="136">
        <v>0.83</v>
      </c>
      <c r="AC52" s="136" t="s">
        <v>244</v>
      </c>
    </row>
    <row r="53" spans="1:29" ht="16.5">
      <c r="A53" s="131" t="s">
        <v>311</v>
      </c>
      <c r="B53" s="134" t="s">
        <v>550</v>
      </c>
      <c r="C53" s="136">
        <v>0</v>
      </c>
      <c r="D53" s="136" t="s">
        <v>244</v>
      </c>
      <c r="E53" s="136">
        <v>0</v>
      </c>
      <c r="F53" s="136">
        <f t="shared" si="2"/>
        <v>0</v>
      </c>
      <c r="G53" s="136">
        <v>0</v>
      </c>
      <c r="H53" s="135">
        <v>0</v>
      </c>
      <c r="I53" s="136" t="s">
        <v>244</v>
      </c>
      <c r="J53" s="136" t="s">
        <v>244</v>
      </c>
      <c r="K53" s="136" t="s">
        <v>244</v>
      </c>
      <c r="L53" s="135">
        <v>0</v>
      </c>
      <c r="M53" s="136" t="s">
        <v>244</v>
      </c>
      <c r="N53" s="136" t="s">
        <v>244</v>
      </c>
      <c r="O53" s="136" t="s">
        <v>244</v>
      </c>
      <c r="P53" s="135">
        <v>0</v>
      </c>
      <c r="Q53" s="136" t="s">
        <v>244</v>
      </c>
      <c r="R53" s="136" t="s">
        <v>244</v>
      </c>
      <c r="S53" s="136" t="s">
        <v>244</v>
      </c>
      <c r="T53" s="135">
        <v>0</v>
      </c>
      <c r="U53" s="136" t="s">
        <v>244</v>
      </c>
      <c r="V53" s="136" t="s">
        <v>244</v>
      </c>
      <c r="W53" s="136" t="s">
        <v>244</v>
      </c>
      <c r="X53" s="135">
        <v>0</v>
      </c>
      <c r="Y53" s="136" t="s">
        <v>244</v>
      </c>
      <c r="Z53" s="136" t="s">
        <v>244</v>
      </c>
      <c r="AA53" s="136" t="s">
        <v>244</v>
      </c>
      <c r="AB53" s="136">
        <v>0</v>
      </c>
      <c r="AC53" s="136" t="s">
        <v>244</v>
      </c>
    </row>
    <row r="54" spans="1:29" ht="33">
      <c r="A54" s="129" t="s">
        <v>15</v>
      </c>
      <c r="B54" s="137" t="s">
        <v>312</v>
      </c>
      <c r="C54" s="136">
        <v>0</v>
      </c>
      <c r="D54" s="136" t="s">
        <v>244</v>
      </c>
      <c r="E54" s="136">
        <v>0</v>
      </c>
      <c r="F54" s="136">
        <f t="shared" si="2"/>
        <v>0</v>
      </c>
      <c r="G54" s="136">
        <v>0</v>
      </c>
      <c r="H54" s="135">
        <v>0</v>
      </c>
      <c r="I54" s="136" t="s">
        <v>244</v>
      </c>
      <c r="J54" s="136" t="s">
        <v>244</v>
      </c>
      <c r="K54" s="136" t="s">
        <v>244</v>
      </c>
      <c r="L54" s="135">
        <v>0</v>
      </c>
      <c r="M54" s="136" t="s">
        <v>244</v>
      </c>
      <c r="N54" s="136" t="s">
        <v>244</v>
      </c>
      <c r="O54" s="136" t="s">
        <v>244</v>
      </c>
      <c r="P54" s="135">
        <v>0</v>
      </c>
      <c r="Q54" s="136" t="s">
        <v>244</v>
      </c>
      <c r="R54" s="136" t="s">
        <v>244</v>
      </c>
      <c r="S54" s="136" t="s">
        <v>244</v>
      </c>
      <c r="T54" s="135">
        <v>0</v>
      </c>
      <c r="U54" s="136" t="s">
        <v>244</v>
      </c>
      <c r="V54" s="136" t="s">
        <v>244</v>
      </c>
      <c r="W54" s="136" t="s">
        <v>244</v>
      </c>
      <c r="X54" s="135">
        <v>0</v>
      </c>
      <c r="Y54" s="136" t="s">
        <v>244</v>
      </c>
      <c r="Z54" s="136" t="s">
        <v>244</v>
      </c>
      <c r="AA54" s="136" t="s">
        <v>244</v>
      </c>
      <c r="AB54" s="136">
        <v>0</v>
      </c>
      <c r="AC54" s="136" t="s">
        <v>244</v>
      </c>
    </row>
    <row r="55" spans="1:29" ht="16.5">
      <c r="A55" s="129" t="s">
        <v>13</v>
      </c>
      <c r="B55" s="130" t="s">
        <v>313</v>
      </c>
      <c r="C55" s="136">
        <v>0</v>
      </c>
      <c r="D55" s="136" t="s">
        <v>244</v>
      </c>
      <c r="E55" s="136">
        <v>0</v>
      </c>
      <c r="F55" s="136">
        <v>0</v>
      </c>
      <c r="G55" s="135">
        <f t="shared" ref="G55:K55" si="11">SUM(G56:G62)</f>
        <v>0</v>
      </c>
      <c r="H55" s="135">
        <f t="shared" si="11"/>
        <v>0</v>
      </c>
      <c r="I55" s="135">
        <f t="shared" si="11"/>
        <v>0</v>
      </c>
      <c r="J55" s="135">
        <f t="shared" si="11"/>
        <v>0</v>
      </c>
      <c r="K55" s="135">
        <f t="shared" si="11"/>
        <v>0</v>
      </c>
      <c r="L55" s="135">
        <v>0</v>
      </c>
      <c r="M55" s="135">
        <f t="shared" ref="M55:AA55" si="12">SUM(M56:M60)</f>
        <v>0</v>
      </c>
      <c r="N55" s="135">
        <f t="shared" si="12"/>
        <v>0</v>
      </c>
      <c r="O55" s="135">
        <f t="shared" si="12"/>
        <v>0</v>
      </c>
      <c r="P55" s="135">
        <f t="shared" si="12"/>
        <v>0</v>
      </c>
      <c r="Q55" s="135">
        <f t="shared" si="12"/>
        <v>0</v>
      </c>
      <c r="R55" s="135">
        <f t="shared" si="12"/>
        <v>0</v>
      </c>
      <c r="S55" s="135">
        <f t="shared" si="12"/>
        <v>0</v>
      </c>
      <c r="T55" s="135">
        <f t="shared" si="12"/>
        <v>0.83</v>
      </c>
      <c r="U55" s="135">
        <f t="shared" si="12"/>
        <v>0</v>
      </c>
      <c r="V55" s="135">
        <f t="shared" si="12"/>
        <v>0</v>
      </c>
      <c r="W55" s="135">
        <f t="shared" si="12"/>
        <v>0</v>
      </c>
      <c r="X55" s="135">
        <f t="shared" si="12"/>
        <v>0</v>
      </c>
      <c r="Y55" s="135">
        <f t="shared" si="12"/>
        <v>0</v>
      </c>
      <c r="Z55" s="135">
        <f t="shared" si="12"/>
        <v>0</v>
      </c>
      <c r="AA55" s="135">
        <f t="shared" si="12"/>
        <v>0</v>
      </c>
      <c r="AB55" s="136">
        <v>0.4</v>
      </c>
      <c r="AC55" s="136" t="s">
        <v>244</v>
      </c>
    </row>
    <row r="56" spans="1:29" ht="16.5">
      <c r="A56" s="131" t="s">
        <v>314</v>
      </c>
      <c r="B56" s="138" t="s">
        <v>293</v>
      </c>
      <c r="C56" s="136">
        <v>0</v>
      </c>
      <c r="D56" s="136" t="s">
        <v>244</v>
      </c>
      <c r="E56" s="136">
        <v>0</v>
      </c>
      <c r="F56" s="136">
        <f t="shared" si="2"/>
        <v>0</v>
      </c>
      <c r="G56" s="136">
        <v>0</v>
      </c>
      <c r="H56" s="135">
        <v>0</v>
      </c>
      <c r="I56" s="136" t="s">
        <v>244</v>
      </c>
      <c r="J56" s="136" t="s">
        <v>244</v>
      </c>
      <c r="K56" s="136" t="s">
        <v>244</v>
      </c>
      <c r="L56" s="135">
        <v>0</v>
      </c>
      <c r="M56" s="136" t="s">
        <v>244</v>
      </c>
      <c r="N56" s="136" t="s">
        <v>244</v>
      </c>
      <c r="O56" s="136" t="s">
        <v>244</v>
      </c>
      <c r="P56" s="135">
        <v>0</v>
      </c>
      <c r="Q56" s="136" t="s">
        <v>244</v>
      </c>
      <c r="R56" s="136" t="s">
        <v>244</v>
      </c>
      <c r="S56" s="136" t="s">
        <v>244</v>
      </c>
      <c r="T56" s="135">
        <v>0</v>
      </c>
      <c r="U56" s="136" t="s">
        <v>244</v>
      </c>
      <c r="V56" s="136" t="s">
        <v>244</v>
      </c>
      <c r="W56" s="136" t="s">
        <v>244</v>
      </c>
      <c r="X56" s="135">
        <v>0</v>
      </c>
      <c r="Y56" s="136" t="s">
        <v>244</v>
      </c>
      <c r="Z56" s="136" t="s">
        <v>244</v>
      </c>
      <c r="AA56" s="136" t="s">
        <v>244</v>
      </c>
      <c r="AB56" s="136">
        <v>0</v>
      </c>
      <c r="AC56" s="136" t="s">
        <v>244</v>
      </c>
    </row>
    <row r="57" spans="1:29" ht="16.5">
      <c r="A57" s="131" t="s">
        <v>315</v>
      </c>
      <c r="B57" s="138" t="s">
        <v>281</v>
      </c>
      <c r="C57" s="136">
        <v>0</v>
      </c>
      <c r="D57" s="136" t="s">
        <v>244</v>
      </c>
      <c r="E57" s="136">
        <v>0</v>
      </c>
      <c r="F57" s="136">
        <v>0</v>
      </c>
      <c r="G57" s="135">
        <f t="shared" ref="G57:K57" si="13">SUM(G58:G64)</f>
        <v>0</v>
      </c>
      <c r="H57" s="135">
        <f t="shared" si="13"/>
        <v>0</v>
      </c>
      <c r="I57" s="135">
        <f t="shared" si="13"/>
        <v>0</v>
      </c>
      <c r="J57" s="135">
        <f t="shared" si="13"/>
        <v>0</v>
      </c>
      <c r="K57" s="135">
        <f t="shared" si="13"/>
        <v>0</v>
      </c>
      <c r="L57" s="135">
        <v>0</v>
      </c>
      <c r="M57" s="136" t="s">
        <v>244</v>
      </c>
      <c r="N57" s="136" t="s">
        <v>244</v>
      </c>
      <c r="O57" s="136" t="s">
        <v>244</v>
      </c>
      <c r="P57" s="135">
        <v>0</v>
      </c>
      <c r="Q57" s="136" t="s">
        <v>244</v>
      </c>
      <c r="R57" s="136" t="s">
        <v>244</v>
      </c>
      <c r="S57" s="136" t="s">
        <v>244</v>
      </c>
      <c r="T57" s="135">
        <v>0</v>
      </c>
      <c r="U57" s="136" t="s">
        <v>244</v>
      </c>
      <c r="V57" s="136" t="s">
        <v>244</v>
      </c>
      <c r="W57" s="136" t="s">
        <v>244</v>
      </c>
      <c r="X57" s="135">
        <v>0</v>
      </c>
      <c r="Y57" s="136" t="s">
        <v>244</v>
      </c>
      <c r="Z57" s="136" t="s">
        <v>244</v>
      </c>
      <c r="AA57" s="136" t="s">
        <v>244</v>
      </c>
      <c r="AB57" s="136">
        <v>0</v>
      </c>
      <c r="AC57" s="136" t="s">
        <v>244</v>
      </c>
    </row>
    <row r="58" spans="1:29" ht="16.5">
      <c r="A58" s="131" t="s">
        <v>316</v>
      </c>
      <c r="B58" s="138" t="s">
        <v>283</v>
      </c>
      <c r="C58" s="136">
        <v>0</v>
      </c>
      <c r="D58" s="136" t="s">
        <v>244</v>
      </c>
      <c r="E58" s="136">
        <v>0</v>
      </c>
      <c r="F58" s="136">
        <f t="shared" si="2"/>
        <v>0</v>
      </c>
      <c r="G58" s="136">
        <v>0</v>
      </c>
      <c r="H58" s="135">
        <v>0</v>
      </c>
      <c r="I58" s="136" t="s">
        <v>244</v>
      </c>
      <c r="J58" s="136" t="s">
        <v>244</v>
      </c>
      <c r="K58" s="136" t="s">
        <v>244</v>
      </c>
      <c r="L58" s="135">
        <v>0</v>
      </c>
      <c r="M58" s="136" t="s">
        <v>244</v>
      </c>
      <c r="N58" s="136" t="s">
        <v>244</v>
      </c>
      <c r="O58" s="136" t="s">
        <v>244</v>
      </c>
      <c r="P58" s="135">
        <v>0</v>
      </c>
      <c r="Q58" s="136" t="s">
        <v>244</v>
      </c>
      <c r="R58" s="136" t="s">
        <v>244</v>
      </c>
      <c r="S58" s="136" t="s">
        <v>244</v>
      </c>
      <c r="T58" s="135">
        <v>0</v>
      </c>
      <c r="U58" s="136" t="s">
        <v>244</v>
      </c>
      <c r="V58" s="136" t="s">
        <v>244</v>
      </c>
      <c r="W58" s="136" t="s">
        <v>244</v>
      </c>
      <c r="X58" s="135">
        <v>0</v>
      </c>
      <c r="Y58" s="136" t="s">
        <v>244</v>
      </c>
      <c r="Z58" s="136" t="s">
        <v>244</v>
      </c>
      <c r="AA58" s="136" t="s">
        <v>244</v>
      </c>
      <c r="AB58" s="136">
        <v>0</v>
      </c>
      <c r="AC58" s="136" t="s">
        <v>244</v>
      </c>
    </row>
    <row r="59" spans="1:29" ht="16.5">
      <c r="A59" s="131" t="s">
        <v>317</v>
      </c>
      <c r="B59" s="138" t="s">
        <v>318</v>
      </c>
      <c r="C59" s="136">
        <v>0.83</v>
      </c>
      <c r="D59" s="136" t="s">
        <v>244</v>
      </c>
      <c r="E59" s="136">
        <v>0.83</v>
      </c>
      <c r="F59" s="136">
        <v>0.83</v>
      </c>
      <c r="G59" s="136">
        <v>0</v>
      </c>
      <c r="H59" s="135">
        <v>0</v>
      </c>
      <c r="I59" s="136" t="s">
        <v>244</v>
      </c>
      <c r="J59" s="136" t="s">
        <v>244</v>
      </c>
      <c r="K59" s="136" t="s">
        <v>244</v>
      </c>
      <c r="L59" s="136">
        <v>0</v>
      </c>
      <c r="M59" s="136" t="s">
        <v>244</v>
      </c>
      <c r="N59" s="136" t="s">
        <v>244</v>
      </c>
      <c r="O59" s="136" t="s">
        <v>244</v>
      </c>
      <c r="P59" s="135">
        <v>0</v>
      </c>
      <c r="Q59" s="136" t="s">
        <v>244</v>
      </c>
      <c r="R59" s="136" t="s">
        <v>244</v>
      </c>
      <c r="S59" s="136" t="s">
        <v>244</v>
      </c>
      <c r="T59" s="136">
        <v>0.83</v>
      </c>
      <c r="U59" s="136" t="s">
        <v>244</v>
      </c>
      <c r="V59" s="136" t="s">
        <v>244</v>
      </c>
      <c r="W59" s="136" t="s">
        <v>244</v>
      </c>
      <c r="X59" s="135">
        <v>0</v>
      </c>
      <c r="Y59" s="136" t="s">
        <v>244</v>
      </c>
      <c r="Z59" s="136" t="s">
        <v>244</v>
      </c>
      <c r="AA59" s="136" t="s">
        <v>244</v>
      </c>
      <c r="AB59" s="136">
        <v>0.83</v>
      </c>
      <c r="AC59" s="136" t="s">
        <v>244</v>
      </c>
    </row>
    <row r="60" spans="1:29" ht="16.5">
      <c r="A60" s="131" t="s">
        <v>319</v>
      </c>
      <c r="B60" s="134" t="s">
        <v>550</v>
      </c>
      <c r="C60" s="136">
        <v>0</v>
      </c>
      <c r="D60" s="136" t="s">
        <v>244</v>
      </c>
      <c r="E60" s="136">
        <v>0</v>
      </c>
      <c r="F60" s="136">
        <f t="shared" si="2"/>
        <v>0</v>
      </c>
      <c r="G60" s="136">
        <v>0</v>
      </c>
      <c r="H60" s="135">
        <v>0</v>
      </c>
      <c r="I60" s="136" t="s">
        <v>244</v>
      </c>
      <c r="J60" s="136" t="s">
        <v>244</v>
      </c>
      <c r="K60" s="136" t="s">
        <v>244</v>
      </c>
      <c r="L60" s="135">
        <v>0</v>
      </c>
      <c r="M60" s="136" t="s">
        <v>244</v>
      </c>
      <c r="N60" s="136" t="s">
        <v>244</v>
      </c>
      <c r="O60" s="136" t="s">
        <v>244</v>
      </c>
      <c r="P60" s="135">
        <v>0</v>
      </c>
      <c r="Q60" s="136" t="s">
        <v>244</v>
      </c>
      <c r="R60" s="136" t="s">
        <v>244</v>
      </c>
      <c r="S60" s="136" t="s">
        <v>244</v>
      </c>
      <c r="T60" s="135">
        <v>0</v>
      </c>
      <c r="U60" s="136" t="s">
        <v>244</v>
      </c>
      <c r="V60" s="136" t="s">
        <v>244</v>
      </c>
      <c r="W60" s="136" t="s">
        <v>244</v>
      </c>
      <c r="X60" s="135">
        <v>0</v>
      </c>
      <c r="Y60" s="136" t="s">
        <v>244</v>
      </c>
      <c r="Z60" s="136" t="s">
        <v>244</v>
      </c>
      <c r="AA60" s="136" t="s">
        <v>244</v>
      </c>
      <c r="AB60" s="136">
        <v>0</v>
      </c>
      <c r="AC60" s="136" t="s">
        <v>244</v>
      </c>
    </row>
    <row r="61" spans="1:29">
      <c r="A61" s="139"/>
      <c r="B61" s="140"/>
      <c r="C61" s="140"/>
      <c r="D61" s="140"/>
      <c r="E61" s="140"/>
      <c r="F61" s="140"/>
      <c r="G61" s="140"/>
      <c r="H61" s="140"/>
      <c r="I61" s="140"/>
      <c r="J61" s="140"/>
      <c r="K61" s="140"/>
      <c r="L61" s="139"/>
      <c r="M61" s="139"/>
      <c r="T61" s="139"/>
      <c r="U61" s="139"/>
    </row>
    <row r="62" spans="1:29" ht="54" customHeight="1">
      <c r="B62" s="388"/>
      <c r="C62" s="388"/>
      <c r="D62" s="388"/>
      <c r="E62" s="388"/>
      <c r="F62" s="388"/>
      <c r="G62" s="388"/>
      <c r="H62" s="388"/>
      <c r="I62" s="388"/>
      <c r="J62" s="106"/>
      <c r="K62" s="106"/>
      <c r="L62" s="141"/>
      <c r="M62" s="141"/>
      <c r="N62" s="141"/>
      <c r="O62" s="141"/>
      <c r="P62" s="141"/>
      <c r="Q62" s="141"/>
      <c r="R62" s="141"/>
      <c r="S62" s="141"/>
      <c r="T62" s="141"/>
      <c r="U62" s="141"/>
      <c r="V62" s="141"/>
      <c r="W62" s="141"/>
      <c r="X62" s="141"/>
      <c r="Y62" s="141"/>
      <c r="Z62" s="141"/>
      <c r="AA62" s="141"/>
      <c r="AB62" s="141"/>
    </row>
    <row r="64" spans="1:29" ht="50.25" customHeight="1">
      <c r="B64" s="387"/>
      <c r="C64" s="387"/>
      <c r="D64" s="387"/>
      <c r="E64" s="387"/>
      <c r="F64" s="387"/>
      <c r="G64" s="387"/>
      <c r="H64" s="387"/>
      <c r="I64" s="387"/>
      <c r="J64" s="248"/>
      <c r="K64" s="248"/>
    </row>
    <row r="66" spans="2:22" ht="36.75" customHeight="1">
      <c r="B66" s="388"/>
      <c r="C66" s="388"/>
      <c r="D66" s="388"/>
      <c r="E66" s="388"/>
      <c r="F66" s="388"/>
      <c r="G66" s="388"/>
      <c r="H66" s="388"/>
      <c r="I66" s="388"/>
      <c r="J66" s="106"/>
      <c r="K66" s="106"/>
    </row>
    <row r="67" spans="2:22">
      <c r="B67" s="39"/>
      <c r="C67" s="39"/>
      <c r="D67" s="39"/>
      <c r="E67" s="39"/>
      <c r="F67" s="39"/>
      <c r="N67" s="142"/>
      <c r="V67" s="142"/>
    </row>
    <row r="68" spans="2:22" ht="51" customHeight="1">
      <c r="B68" s="388"/>
      <c r="C68" s="388"/>
      <c r="D68" s="388"/>
      <c r="E68" s="388"/>
      <c r="F68" s="388"/>
      <c r="G68" s="388"/>
      <c r="H68" s="388"/>
      <c r="I68" s="388"/>
      <c r="J68" s="106"/>
      <c r="K68" s="106"/>
      <c r="N68" s="142"/>
      <c r="V68" s="142"/>
    </row>
    <row r="69" spans="2:22" ht="32.25" customHeight="1">
      <c r="B69" s="387"/>
      <c r="C69" s="387"/>
      <c r="D69" s="387"/>
      <c r="E69" s="387"/>
      <c r="F69" s="387"/>
      <c r="G69" s="387"/>
      <c r="H69" s="387"/>
      <c r="I69" s="387"/>
      <c r="J69" s="248"/>
      <c r="K69" s="248"/>
    </row>
    <row r="70" spans="2:22" ht="51.75" customHeight="1">
      <c r="B70" s="388"/>
      <c r="C70" s="388"/>
      <c r="D70" s="388"/>
      <c r="E70" s="388"/>
      <c r="F70" s="388"/>
      <c r="G70" s="388"/>
      <c r="H70" s="388"/>
      <c r="I70" s="388"/>
      <c r="J70" s="106"/>
      <c r="K70" s="106"/>
    </row>
    <row r="71" spans="2:22" ht="21.75" customHeight="1">
      <c r="B71" s="389"/>
      <c r="C71" s="389"/>
      <c r="D71" s="389"/>
      <c r="E71" s="389"/>
      <c r="F71" s="389"/>
      <c r="G71" s="389"/>
      <c r="H71" s="389"/>
      <c r="I71" s="389"/>
      <c r="J71" s="249"/>
      <c r="K71" s="249"/>
      <c r="L71" s="143"/>
      <c r="M71" s="143"/>
      <c r="T71" s="143"/>
      <c r="U71" s="143"/>
    </row>
    <row r="72" spans="2:22" ht="23.25" customHeight="1">
      <c r="B72" s="143"/>
      <c r="C72" s="143"/>
      <c r="D72" s="143"/>
      <c r="E72" s="143"/>
      <c r="F72" s="143"/>
    </row>
    <row r="73" spans="2:22" ht="18.75" customHeight="1">
      <c r="B73" s="386"/>
      <c r="C73" s="386"/>
      <c r="D73" s="386"/>
      <c r="E73" s="386"/>
      <c r="F73" s="386"/>
      <c r="G73" s="386"/>
      <c r="H73" s="386"/>
      <c r="I73" s="386"/>
      <c r="J73" s="247"/>
      <c r="K73" s="247"/>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cfRule type="containsText" dxfId="102" priority="105" operator="containsText" text="х!">
      <formula>NOT(ISERROR(SEARCH("х!",H18)))</formula>
    </cfRule>
  </conditionalFormatting>
  <conditionalFormatting sqref="I21:K25 M21:O25 U21:W25 Y21:AA25 I27:K30 M27:O30 Q27:S30 U27:W30 Y27:AA30 Y48:AA54 M56:O60 Q56:S60 U56:W60 Y56:AA60 C20:AC20 Y32:AA38 Y40:AA46 AB21:AB60 G32:G38 G27:G30 G21:G25 G56:G60 G48:G54 G40:G46 I56:K60 C59:G59 C21:F60 Q21:S25 AC20:AC60 M48:O54 Q48:S54 U48:W54 I48:K54 C52:G52 Y52:AC52 M40:O46 Q40:S46 U40:W46 I40:K46 C43:G43 Y43:AC43 M32:O38 Q32:S38 U32:W38 I32:K38 C35:G35 Y35:AC35">
    <cfRule type="containsText" dxfId="101" priority="104" operator="containsText" text="х!">
      <formula>NOT(ISERROR(SEARCH("х!",C20)))</formula>
    </cfRule>
  </conditionalFormatting>
  <conditionalFormatting sqref="I21:K25 M21:O25 U21:W25 Y21:AA25 I27:K30 M27:O30 Q27:S30 U27:W30 Y27:AA30 Y48:AA54 M56:O60 Q56:S60 U56:W60 Y56:AA60 C20:AC20 Y32:AA38 Y40:AA46 AB21:AB60 G32:G38 G27:G30 G21:G25 G56:G60 G48:G54 G40:G46 I56:K60 C59:G59 C21:F60 Q21:S25 AC20:AC60 M48:O54 Q48:S54 U48:W54 I48:K54 C52:G52 Y52:AC52 M40:O46 Q40:S46 U40:W46 I40:K46 C43:G43 Y43:AC43 M32:O38 Q32:S38 U32:W38 I32:K38 C35:G35 Y35:AC35">
    <cfRule type="containsBlanks" dxfId="100" priority="103">
      <formula>LEN(TRIM(C20))=0</formula>
    </cfRule>
  </conditionalFormatting>
  <conditionalFormatting sqref="H21:H22 L21:L22 P21:P22 T21:T22 X21:X22">
    <cfRule type="containsText" dxfId="99" priority="102" operator="containsText" text="х!">
      <formula>NOT(ISERROR(SEARCH("х!",H21)))</formula>
    </cfRule>
  </conditionalFormatting>
  <conditionalFormatting sqref="H21:H22 L21:L22 P21:P22 T21:T22 X21:X22">
    <cfRule type="containsBlanks" dxfId="98" priority="101">
      <formula>LEN(TRIM(H21))=0</formula>
    </cfRule>
  </conditionalFormatting>
  <conditionalFormatting sqref="X23 H23 L23 P23 T23">
    <cfRule type="containsText" dxfId="97" priority="100" operator="containsText" text="х!">
      <formula>NOT(ISERROR(SEARCH("х!",H23)))</formula>
    </cfRule>
  </conditionalFormatting>
  <conditionalFormatting sqref="X23 H23 L23 P23 T23">
    <cfRule type="containsBlanks" dxfId="96" priority="99">
      <formula>LEN(TRIM(H23))=0</formula>
    </cfRule>
  </conditionalFormatting>
  <conditionalFormatting sqref="H28:H30 L28:L30 X28:X30 T28:T30 P28:P30">
    <cfRule type="containsText" dxfId="95" priority="98" operator="containsText" text="х!">
      <formula>NOT(ISERROR(SEARCH("х!",H28)))</formula>
    </cfRule>
  </conditionalFormatting>
  <conditionalFormatting sqref="H28:H30 L28:L30 X28:X30 T28:T30 P28:P30">
    <cfRule type="containsBlanks" dxfId="94" priority="97">
      <formula>LEN(TRIM(H28))=0</formula>
    </cfRule>
  </conditionalFormatting>
  <conditionalFormatting sqref="D26 AC26 G26:AA26">
    <cfRule type="containsText" dxfId="93" priority="96" operator="containsText" text="х!">
      <formula>NOT(ISERROR(SEARCH("х!",D26)))</formula>
    </cfRule>
  </conditionalFormatting>
  <conditionalFormatting sqref="D26 AC26 G26:AA26">
    <cfRule type="containsBlanks" dxfId="92" priority="95">
      <formula>LEN(TRIM(D26))=0</formula>
    </cfRule>
  </conditionalFormatting>
  <conditionalFormatting sqref="D40:D46 D48 I27:K30 M27:O30 Q27:S30 U27:W30 U48:W48 Q48:S48 M48:O48 I48:K48 U32:W38 Q32:S38 M32:O38 I32:K38 M40:O46 Q40:S46 U40:W46 D32:D38 D27:D30 G32:G38 G27:G30 G48 G40:G46 C26:C48 E26:F48 I40:K46 C43:G43">
    <cfRule type="containsText" dxfId="91" priority="92" operator="containsText" text="х!">
      <formula>NOT(ISERROR(SEARCH("х!",C26)))</formula>
    </cfRule>
  </conditionalFormatting>
  <conditionalFormatting sqref="D40:D46 D48 I27:K30 M27:O30 Q27:S30 U27:W30 U48:W48 Q48:S48 M48:O48 I48:K48 U32:W38 Q32:S38 M32:O38 I32:K38 M40:O46 Q40:S46 U40:W46 D32:D38 D27:D30 G32:G38 G27:G30 G48 G40:G46 C26:C48 E26:F48 I40:K46 C43:G43">
    <cfRule type="containsBlanks" dxfId="90" priority="91">
      <formula>LEN(TRIM(C26))=0</formula>
    </cfRule>
  </conditionalFormatting>
  <conditionalFormatting sqref="H28:H30 L28:L30 X28:X30 T28:T30 P28:P30">
    <cfRule type="containsText" dxfId="89" priority="90" operator="containsText" text="х!">
      <formula>NOT(ISERROR(SEARCH("х!",H28)))</formula>
    </cfRule>
  </conditionalFormatting>
  <conditionalFormatting sqref="H28:H30 L28:L30 X28:X30 T28:T30 P28:P30">
    <cfRule type="containsBlanks" dxfId="88" priority="89">
      <formula>LEN(TRIM(H28))=0</formula>
    </cfRule>
  </conditionalFormatting>
  <conditionalFormatting sqref="D26 G26:X26">
    <cfRule type="containsText" dxfId="87" priority="88" operator="containsText" text="х!">
      <formula>NOT(ISERROR(SEARCH("х!",D26)))</formula>
    </cfRule>
  </conditionalFormatting>
  <conditionalFormatting sqref="D26 G26:X26">
    <cfRule type="containsBlanks" dxfId="86" priority="87">
      <formula>LEN(TRIM(D26))=0</formula>
    </cfRule>
  </conditionalFormatting>
  <conditionalFormatting sqref="E50:F50 C50">
    <cfRule type="containsText" dxfId="85" priority="86" operator="containsText" text="х!">
      <formula>NOT(ISERROR(SEARCH("х!",C50)))</formula>
    </cfRule>
  </conditionalFormatting>
  <conditionalFormatting sqref="E50:F50 C50">
    <cfRule type="containsBlanks" dxfId="84" priority="85">
      <formula>LEN(TRIM(C50))=0</formula>
    </cfRule>
  </conditionalFormatting>
  <conditionalFormatting sqref="E55:F55 C55">
    <cfRule type="containsText" dxfId="83" priority="84" operator="containsText" text="х!">
      <formula>NOT(ISERROR(SEARCH("х!",C55)))</formula>
    </cfRule>
  </conditionalFormatting>
  <conditionalFormatting sqref="E55:F55 C55">
    <cfRule type="containsBlanks" dxfId="82" priority="83">
      <formula>LEN(TRIM(C55))=0</formula>
    </cfRule>
  </conditionalFormatting>
  <conditionalFormatting sqref="E57:F57 C57">
    <cfRule type="containsText" dxfId="81" priority="82" operator="containsText" text="х!">
      <formula>NOT(ISERROR(SEARCH("х!",C57)))</formula>
    </cfRule>
  </conditionalFormatting>
  <conditionalFormatting sqref="E57:F57 C57">
    <cfRule type="containsBlanks" dxfId="80" priority="81">
      <formula>LEN(TRIM(C57))=0</formula>
    </cfRule>
  </conditionalFormatting>
  <conditionalFormatting sqref="L35">
    <cfRule type="containsText" dxfId="79" priority="80" operator="containsText" text="х!">
      <formula>NOT(ISERROR(SEARCH("х!",L35)))</formula>
    </cfRule>
  </conditionalFormatting>
  <conditionalFormatting sqref="L35">
    <cfRule type="containsBlanks" dxfId="78" priority="79">
      <formula>LEN(TRIM(L35))=0</formula>
    </cfRule>
  </conditionalFormatting>
  <conditionalFormatting sqref="L35">
    <cfRule type="containsText" dxfId="77" priority="78" operator="containsText" text="х!">
      <formula>NOT(ISERROR(SEARCH("х!",L35)))</formula>
    </cfRule>
  </conditionalFormatting>
  <conditionalFormatting sqref="L35">
    <cfRule type="containsBlanks" dxfId="76" priority="77">
      <formula>LEN(TRIM(L35))=0</formula>
    </cfRule>
  </conditionalFormatting>
  <conditionalFormatting sqref="L43">
    <cfRule type="containsText" dxfId="75" priority="76" operator="containsText" text="х!">
      <formula>NOT(ISERROR(SEARCH("х!",L43)))</formula>
    </cfRule>
  </conditionalFormatting>
  <conditionalFormatting sqref="L43">
    <cfRule type="containsBlanks" dxfId="74" priority="75">
      <formula>LEN(TRIM(L43))=0</formula>
    </cfRule>
  </conditionalFormatting>
  <conditionalFormatting sqref="L43">
    <cfRule type="containsText" dxfId="73" priority="74" operator="containsText" text="х!">
      <formula>NOT(ISERROR(SEARCH("х!",L43)))</formula>
    </cfRule>
  </conditionalFormatting>
  <conditionalFormatting sqref="L43">
    <cfRule type="containsBlanks" dxfId="72" priority="73">
      <formula>LEN(TRIM(L43))=0</formula>
    </cfRule>
  </conditionalFormatting>
  <conditionalFormatting sqref="I52:K52 C52:G52">
    <cfRule type="containsText" dxfId="71" priority="72" operator="containsText" text="х!">
      <formula>NOT(ISERROR(SEARCH("х!",C52)))</formula>
    </cfRule>
  </conditionalFormatting>
  <conditionalFormatting sqref="I52:K52 C52:G52">
    <cfRule type="containsBlanks" dxfId="70" priority="71">
      <formula>LEN(TRIM(C52))=0</formula>
    </cfRule>
  </conditionalFormatting>
  <conditionalFormatting sqref="L52">
    <cfRule type="containsText" dxfId="69" priority="70" operator="containsText" text="х!">
      <formula>NOT(ISERROR(SEARCH("х!",L52)))</formula>
    </cfRule>
  </conditionalFormatting>
  <conditionalFormatting sqref="L52">
    <cfRule type="containsBlanks" dxfId="68" priority="69">
      <formula>LEN(TRIM(L52))=0</formula>
    </cfRule>
  </conditionalFormatting>
  <conditionalFormatting sqref="L52">
    <cfRule type="containsText" dxfId="67" priority="68" operator="containsText" text="х!">
      <formula>NOT(ISERROR(SEARCH("х!",L52)))</formula>
    </cfRule>
  </conditionalFormatting>
  <conditionalFormatting sqref="L52">
    <cfRule type="containsBlanks" dxfId="66" priority="67">
      <formula>LEN(TRIM(L52))=0</formula>
    </cfRule>
  </conditionalFormatting>
  <conditionalFormatting sqref="I59:K59 C59:G59">
    <cfRule type="containsText" dxfId="65" priority="66" operator="containsText" text="х!">
      <formula>NOT(ISERROR(SEARCH("х!",C59)))</formula>
    </cfRule>
  </conditionalFormatting>
  <conditionalFormatting sqref="I59:K59 C59:G59">
    <cfRule type="containsBlanks" dxfId="64" priority="65">
      <formula>LEN(TRIM(C59))=0</formula>
    </cfRule>
  </conditionalFormatting>
  <conditionalFormatting sqref="L59">
    <cfRule type="containsText" dxfId="63" priority="64" operator="containsText" text="х!">
      <formula>NOT(ISERROR(SEARCH("х!",L59)))</formula>
    </cfRule>
  </conditionalFormatting>
  <conditionalFormatting sqref="L59">
    <cfRule type="containsBlanks" dxfId="62" priority="63">
      <formula>LEN(TRIM(L59))=0</formula>
    </cfRule>
  </conditionalFormatting>
  <conditionalFormatting sqref="L59">
    <cfRule type="containsText" dxfId="61" priority="62" operator="containsText" text="х!">
      <formula>NOT(ISERROR(SEARCH("х!",L59)))</formula>
    </cfRule>
  </conditionalFormatting>
  <conditionalFormatting sqref="L59">
    <cfRule type="containsBlanks" dxfId="60" priority="61">
      <formula>LEN(TRIM(L59))=0</formula>
    </cfRule>
  </conditionalFormatting>
  <conditionalFormatting sqref="AC23">
    <cfRule type="containsText" dxfId="59" priority="60" operator="containsText" text="х!">
      <formula>NOT(ISERROR(SEARCH("х!",AC23)))</formula>
    </cfRule>
  </conditionalFormatting>
  <conditionalFormatting sqref="AC23">
    <cfRule type="containsBlanks" dxfId="58" priority="59">
      <formula>LEN(TRIM(AC23))=0</formula>
    </cfRule>
  </conditionalFormatting>
  <conditionalFormatting sqref="AC37:AC43 AC45 AC29:AC35 AC24:AC27">
    <cfRule type="containsText" dxfId="57" priority="58" operator="containsText" text="х!">
      <formula>NOT(ISERROR(SEARCH("х!",AC24)))</formula>
    </cfRule>
  </conditionalFormatting>
  <conditionalFormatting sqref="AC37:AC43 AC45 AC29:AC35 AC24:AC27">
    <cfRule type="containsBlanks" dxfId="56" priority="57">
      <formula>LEN(TRIM(AC24))=0</formula>
    </cfRule>
  </conditionalFormatting>
  <conditionalFormatting sqref="AC23">
    <cfRule type="containsText" dxfId="55" priority="56" operator="containsText" text="х!">
      <formula>NOT(ISERROR(SEARCH("х!",AC23)))</formula>
    </cfRule>
  </conditionalFormatting>
  <conditionalFormatting sqref="AC23">
    <cfRule type="containsBlanks" dxfId="54" priority="55">
      <formula>LEN(TRIM(AC23))=0</formula>
    </cfRule>
  </conditionalFormatting>
  <conditionalFormatting sqref="AC49">
    <cfRule type="containsText" dxfId="53" priority="54" operator="containsText" text="х!">
      <formula>NOT(ISERROR(SEARCH("х!",AC49)))</formula>
    </cfRule>
  </conditionalFormatting>
  <conditionalFormatting sqref="AC49">
    <cfRule type="containsBlanks" dxfId="52" priority="53">
      <formula>LEN(TRIM(AC49))=0</formula>
    </cfRule>
  </conditionalFormatting>
  <conditionalFormatting sqref="AC56">
    <cfRule type="containsText" dxfId="51" priority="52" operator="containsText" text="х!">
      <formula>NOT(ISERROR(SEARCH("х!",AC56)))</formula>
    </cfRule>
  </conditionalFormatting>
  <conditionalFormatting sqref="AC56">
    <cfRule type="containsBlanks" dxfId="50" priority="51">
      <formula>LEN(TRIM(AC56))=0</formula>
    </cfRule>
  </conditionalFormatting>
  <conditionalFormatting sqref="T59">
    <cfRule type="containsText" dxfId="49" priority="50" operator="containsText" text="х!">
      <formula>NOT(ISERROR(SEARCH("х!",T59)))</formula>
    </cfRule>
  </conditionalFormatting>
  <conditionalFormatting sqref="T59">
    <cfRule type="containsBlanks" dxfId="48" priority="49">
      <formula>LEN(TRIM(T59))=0</formula>
    </cfRule>
  </conditionalFormatting>
  <conditionalFormatting sqref="T59">
    <cfRule type="containsText" dxfId="47" priority="48" operator="containsText" text="х!">
      <formula>NOT(ISERROR(SEARCH("х!",T59)))</formula>
    </cfRule>
  </conditionalFormatting>
  <conditionalFormatting sqref="T59">
    <cfRule type="containsBlanks" dxfId="46" priority="47">
      <formula>LEN(TRIM(T59))=0</formula>
    </cfRule>
  </conditionalFormatting>
  <conditionalFormatting sqref="AB59">
    <cfRule type="containsText" dxfId="45" priority="46" operator="containsText" text="х!">
      <formula>NOT(ISERROR(SEARCH("х!",AB59)))</formula>
    </cfRule>
  </conditionalFormatting>
  <conditionalFormatting sqref="AB59">
    <cfRule type="containsBlanks" dxfId="44" priority="45">
      <formula>LEN(TRIM(AB59))=0</formula>
    </cfRule>
  </conditionalFormatting>
  <conditionalFormatting sqref="AB59">
    <cfRule type="containsText" dxfId="43" priority="44" operator="containsText" text="х!">
      <formula>NOT(ISERROR(SEARCH("х!",AB59)))</formula>
    </cfRule>
  </conditionalFormatting>
  <conditionalFormatting sqref="AB59">
    <cfRule type="containsBlanks" dxfId="42" priority="43">
      <formula>LEN(TRIM(AB59))=0</formula>
    </cfRule>
  </conditionalFormatting>
  <conditionalFormatting sqref="I52:K52 C52:G52">
    <cfRule type="containsText" dxfId="41" priority="42" operator="containsText" text="х!">
      <formula>NOT(ISERROR(SEARCH("х!",C52)))</formula>
    </cfRule>
  </conditionalFormatting>
  <conditionalFormatting sqref="I52:K52 C52:G52">
    <cfRule type="containsBlanks" dxfId="40" priority="41">
      <formula>LEN(TRIM(C52))=0</formula>
    </cfRule>
  </conditionalFormatting>
  <conditionalFormatting sqref="L52">
    <cfRule type="containsText" dxfId="39" priority="40" operator="containsText" text="х!">
      <formula>NOT(ISERROR(SEARCH("х!",L52)))</formula>
    </cfRule>
  </conditionalFormatting>
  <conditionalFormatting sqref="L52">
    <cfRule type="containsBlanks" dxfId="38" priority="39">
      <formula>LEN(TRIM(L52))=0</formula>
    </cfRule>
  </conditionalFormatting>
  <conditionalFormatting sqref="L52">
    <cfRule type="containsText" dxfId="37" priority="38" operator="containsText" text="х!">
      <formula>NOT(ISERROR(SEARCH("х!",L52)))</formula>
    </cfRule>
  </conditionalFormatting>
  <conditionalFormatting sqref="L52">
    <cfRule type="containsBlanks" dxfId="36" priority="37">
      <formula>LEN(TRIM(L52))=0</formula>
    </cfRule>
  </conditionalFormatting>
  <conditionalFormatting sqref="T52">
    <cfRule type="containsText" dxfId="35" priority="36" operator="containsText" text="х!">
      <formula>NOT(ISERROR(SEARCH("х!",T52)))</formula>
    </cfRule>
  </conditionalFormatting>
  <conditionalFormatting sqref="T52">
    <cfRule type="containsBlanks" dxfId="34" priority="35">
      <formula>LEN(TRIM(T52))=0</formula>
    </cfRule>
  </conditionalFormatting>
  <conditionalFormatting sqref="T52">
    <cfRule type="containsText" dxfId="33" priority="34" operator="containsText" text="х!">
      <formula>NOT(ISERROR(SEARCH("х!",T52)))</formula>
    </cfRule>
  </conditionalFormatting>
  <conditionalFormatting sqref="T52">
    <cfRule type="containsBlanks" dxfId="32" priority="33">
      <formula>LEN(TRIM(T52))=0</formula>
    </cfRule>
  </conditionalFormatting>
  <conditionalFormatting sqref="AB52">
    <cfRule type="containsText" dxfId="31" priority="32" operator="containsText" text="х!">
      <formula>NOT(ISERROR(SEARCH("х!",AB52)))</formula>
    </cfRule>
  </conditionalFormatting>
  <conditionalFormatting sqref="AB52">
    <cfRule type="containsBlanks" dxfId="30" priority="31">
      <formula>LEN(TRIM(AB52))=0</formula>
    </cfRule>
  </conditionalFormatting>
  <conditionalFormatting sqref="AB52">
    <cfRule type="containsText" dxfId="29" priority="30" operator="containsText" text="х!">
      <formula>NOT(ISERROR(SEARCH("х!",AB52)))</formula>
    </cfRule>
  </conditionalFormatting>
  <conditionalFormatting sqref="AB52">
    <cfRule type="containsBlanks" dxfId="28" priority="29">
      <formula>LEN(TRIM(AB52))=0</formula>
    </cfRule>
  </conditionalFormatting>
  <conditionalFormatting sqref="I43:K43 C43:G43">
    <cfRule type="containsText" dxfId="27" priority="28" operator="containsText" text="х!">
      <formula>NOT(ISERROR(SEARCH("х!",C43)))</formula>
    </cfRule>
  </conditionalFormatting>
  <conditionalFormatting sqref="I43:K43 C43:G43">
    <cfRule type="containsBlanks" dxfId="26" priority="27">
      <formula>LEN(TRIM(C43))=0</formula>
    </cfRule>
  </conditionalFormatting>
  <conditionalFormatting sqref="L43">
    <cfRule type="containsText" dxfId="25" priority="26" operator="containsText" text="х!">
      <formula>NOT(ISERROR(SEARCH("х!",L43)))</formula>
    </cfRule>
  </conditionalFormatting>
  <conditionalFormatting sqref="L43">
    <cfRule type="containsBlanks" dxfId="24" priority="25">
      <formula>LEN(TRIM(L43))=0</formula>
    </cfRule>
  </conditionalFormatting>
  <conditionalFormatting sqref="L43">
    <cfRule type="containsText" dxfId="23" priority="24" operator="containsText" text="х!">
      <formula>NOT(ISERROR(SEARCH("х!",L43)))</formula>
    </cfRule>
  </conditionalFormatting>
  <conditionalFormatting sqref="L43">
    <cfRule type="containsBlanks" dxfId="22" priority="23">
      <formula>LEN(TRIM(L43))=0</formula>
    </cfRule>
  </conditionalFormatting>
  <conditionalFormatting sqref="T43">
    <cfRule type="containsText" dxfId="21" priority="22" operator="containsText" text="х!">
      <formula>NOT(ISERROR(SEARCH("х!",T43)))</formula>
    </cfRule>
  </conditionalFormatting>
  <conditionalFormatting sqref="T43">
    <cfRule type="containsBlanks" dxfId="20" priority="21">
      <formula>LEN(TRIM(T43))=0</formula>
    </cfRule>
  </conditionalFormatting>
  <conditionalFormatting sqref="T43">
    <cfRule type="containsText" dxfId="19" priority="20" operator="containsText" text="х!">
      <formula>NOT(ISERROR(SEARCH("х!",T43)))</formula>
    </cfRule>
  </conditionalFormatting>
  <conditionalFormatting sqref="T43">
    <cfRule type="containsBlanks" dxfId="18" priority="19">
      <formula>LEN(TRIM(T43))=0</formula>
    </cfRule>
  </conditionalFormatting>
  <conditionalFormatting sqref="AB43">
    <cfRule type="containsText" dxfId="17" priority="18" operator="containsText" text="х!">
      <formula>NOT(ISERROR(SEARCH("х!",AB43)))</formula>
    </cfRule>
  </conditionalFormatting>
  <conditionalFormatting sqref="AB43">
    <cfRule type="containsBlanks" dxfId="16" priority="17">
      <formula>LEN(TRIM(AB43))=0</formula>
    </cfRule>
  </conditionalFormatting>
  <conditionalFormatting sqref="AB43">
    <cfRule type="containsText" dxfId="15" priority="16" operator="containsText" text="х!">
      <formula>NOT(ISERROR(SEARCH("х!",AB43)))</formula>
    </cfRule>
  </conditionalFormatting>
  <conditionalFormatting sqref="AB43">
    <cfRule type="containsBlanks" dxfId="14" priority="15">
      <formula>LEN(TRIM(AB43))=0</formula>
    </cfRule>
  </conditionalFormatting>
  <conditionalFormatting sqref="I35:K35 C35:G35">
    <cfRule type="containsText" dxfId="13" priority="14" operator="containsText" text="х!">
      <formula>NOT(ISERROR(SEARCH("х!",C35)))</formula>
    </cfRule>
  </conditionalFormatting>
  <conditionalFormatting sqref="I35:K35 C35:G35">
    <cfRule type="containsBlanks" dxfId="12" priority="13">
      <formula>LEN(TRIM(C35))=0</formula>
    </cfRule>
  </conditionalFormatting>
  <conditionalFormatting sqref="L35">
    <cfRule type="containsText" dxfId="11" priority="12" operator="containsText" text="х!">
      <formula>NOT(ISERROR(SEARCH("х!",L35)))</formula>
    </cfRule>
  </conditionalFormatting>
  <conditionalFormatting sqref="L35">
    <cfRule type="containsBlanks" dxfId="10" priority="11">
      <formula>LEN(TRIM(L35))=0</formula>
    </cfRule>
  </conditionalFormatting>
  <conditionalFormatting sqref="L35">
    <cfRule type="containsText" dxfId="9" priority="10" operator="containsText" text="х!">
      <formula>NOT(ISERROR(SEARCH("х!",L35)))</formula>
    </cfRule>
  </conditionalFormatting>
  <conditionalFormatting sqref="L35">
    <cfRule type="containsBlanks" dxfId="8" priority="9">
      <formula>LEN(TRIM(L35))=0</formula>
    </cfRule>
  </conditionalFormatting>
  <conditionalFormatting sqref="T35">
    <cfRule type="containsText" dxfId="7" priority="8" operator="containsText" text="х!">
      <formula>NOT(ISERROR(SEARCH("х!",T35)))</formula>
    </cfRule>
  </conditionalFormatting>
  <conditionalFormatting sqref="T35">
    <cfRule type="containsBlanks" dxfId="6" priority="7">
      <formula>LEN(TRIM(T35))=0</formula>
    </cfRule>
  </conditionalFormatting>
  <conditionalFormatting sqref="T35">
    <cfRule type="containsText" dxfId="5" priority="6" operator="containsText" text="х!">
      <formula>NOT(ISERROR(SEARCH("х!",T35)))</formula>
    </cfRule>
  </conditionalFormatting>
  <conditionalFormatting sqref="T35">
    <cfRule type="containsBlanks" dxfId="4" priority="5">
      <formula>LEN(TRIM(T35))=0</formula>
    </cfRule>
  </conditionalFormatting>
  <conditionalFormatting sqref="AB35">
    <cfRule type="containsText" dxfId="3" priority="4" operator="containsText" text="х!">
      <formula>NOT(ISERROR(SEARCH("х!",AB35)))</formula>
    </cfRule>
  </conditionalFormatting>
  <conditionalFormatting sqref="AB35">
    <cfRule type="containsBlanks" dxfId="2" priority="3">
      <formula>LEN(TRIM(AB35))=0</formula>
    </cfRule>
  </conditionalFormatting>
  <conditionalFormatting sqref="AB35">
    <cfRule type="containsText" dxfId="1" priority="2" operator="containsText" text="х!">
      <formula>NOT(ISERROR(SEARCH("х!",AB35)))</formula>
    </cfRule>
  </conditionalFormatting>
  <conditionalFormatting sqref="AB35">
    <cfRule type="containsBlanks" dxfId="0" priority="1">
      <formula>LEN(TRIM(AB35))=0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4" customWidth="1"/>
    <col min="2" max="2" width="18.7109375" style="144" customWidth="1"/>
    <col min="3" max="3" width="13.85546875" style="144" customWidth="1"/>
    <col min="4" max="4" width="15.140625" style="144" customWidth="1"/>
    <col min="5" max="10" width="7.7109375" style="144" customWidth="1"/>
    <col min="11" max="11" width="6.42578125" style="144" customWidth="1"/>
    <col min="12" max="12" width="7.7109375" style="144" customWidth="1"/>
    <col min="13" max="15" width="10.7109375" style="144" customWidth="1"/>
    <col min="16" max="16" width="17.28515625" style="144" customWidth="1"/>
    <col min="17" max="17" width="14.28515625" style="144" customWidth="1"/>
    <col min="18" max="18" width="17" style="144" customWidth="1"/>
    <col min="19" max="19" width="7.85546875" style="144" customWidth="1"/>
    <col min="20" max="20" width="8.5703125" style="144" customWidth="1"/>
    <col min="21" max="21" width="11.42578125" style="144" customWidth="1"/>
    <col min="22" max="22" width="12.7109375" style="144" customWidth="1"/>
    <col min="23" max="23" width="12.42578125" style="144" customWidth="1"/>
    <col min="24" max="24" width="12.28515625" style="144" customWidth="1"/>
    <col min="25" max="25" width="13.140625" style="144" customWidth="1"/>
    <col min="26" max="26" width="11" style="144" customWidth="1"/>
    <col min="27" max="27" width="13.42578125" style="144" customWidth="1"/>
    <col min="28" max="28" width="16.140625" style="144" customWidth="1"/>
    <col min="29" max="29" width="18.28515625" style="144" customWidth="1"/>
    <col min="30" max="30" width="11.85546875" style="144" customWidth="1"/>
    <col min="31" max="31" width="17.140625" style="144" customWidth="1"/>
    <col min="32" max="32" width="11.7109375" style="144" customWidth="1"/>
    <col min="33" max="33" width="11.5703125" style="144" customWidth="1"/>
    <col min="34" max="35" width="9.7109375" style="144" customWidth="1"/>
    <col min="36" max="36" width="11.7109375" style="144" customWidth="1"/>
    <col min="37" max="37" width="13.5703125" style="144" customWidth="1"/>
    <col min="38" max="38" width="14.28515625" style="144" customWidth="1"/>
    <col min="39" max="39" width="11.42578125" style="144" customWidth="1"/>
    <col min="40" max="40" width="8.7109375" style="144" customWidth="1"/>
    <col min="41" max="41" width="9.7109375" style="144" customWidth="1"/>
    <col min="42" max="42" width="12.42578125" style="144" customWidth="1"/>
    <col min="43" max="43" width="8" style="144" customWidth="1"/>
    <col min="44" max="44" width="16.7109375" style="144" customWidth="1"/>
    <col min="45" max="45" width="14.7109375" style="144" customWidth="1"/>
    <col min="46" max="46" width="14.85546875" style="144" customWidth="1"/>
    <col min="47" max="47" width="12" style="144" customWidth="1"/>
    <col min="48" max="48" width="14" style="144" customWidth="1"/>
    <col min="49" max="16384" width="9.140625" style="144"/>
  </cols>
  <sheetData>
    <row r="1" spans="1:4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c r="AN1" s="320"/>
      <c r="AO1" s="320"/>
      <c r="AP1" s="320"/>
      <c r="AQ1" s="320"/>
      <c r="AR1" s="320"/>
      <c r="AS1" s="320"/>
      <c r="AT1" s="320"/>
      <c r="AU1" s="320"/>
      <c r="AV1" s="320"/>
    </row>
    <row r="2" spans="1:48" ht="15.75">
      <c r="A2" s="145"/>
      <c r="B2" s="145"/>
      <c r="C2" s="145"/>
      <c r="D2" s="145"/>
      <c r="E2" s="145"/>
      <c r="F2" s="145"/>
      <c r="G2" s="145"/>
      <c r="H2" s="145"/>
      <c r="I2" s="145"/>
      <c r="J2" s="145"/>
      <c r="K2" s="145"/>
      <c r="L2" s="145"/>
      <c r="M2" s="145"/>
      <c r="N2" s="145"/>
      <c r="O2" s="145"/>
      <c r="P2" s="145"/>
      <c r="Q2" s="145"/>
      <c r="R2" s="145"/>
      <c r="S2" s="145"/>
      <c r="T2" s="145"/>
      <c r="U2" s="145"/>
      <c r="V2" s="145"/>
      <c r="W2" s="145"/>
      <c r="X2" s="145"/>
      <c r="Y2" s="145"/>
      <c r="Z2" s="145"/>
      <c r="AA2" s="145"/>
      <c r="AB2" s="145"/>
      <c r="AC2" s="145"/>
      <c r="AD2" s="145"/>
      <c r="AE2" s="145"/>
      <c r="AF2" s="145"/>
      <c r="AG2" s="145"/>
      <c r="AH2" s="145"/>
      <c r="AI2" s="145"/>
      <c r="AJ2" s="145"/>
      <c r="AK2" s="145"/>
      <c r="AL2" s="145"/>
      <c r="AM2" s="145"/>
      <c r="AN2" s="145"/>
      <c r="AO2" s="145"/>
      <c r="AP2" s="145"/>
      <c r="AQ2" s="145"/>
      <c r="AR2" s="145"/>
      <c r="AS2" s="145"/>
      <c r="AT2" s="145"/>
      <c r="AU2" s="145"/>
      <c r="AV2" s="48"/>
    </row>
    <row r="3" spans="1:48" ht="15.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row>
    <row r="4" spans="1:48" ht="12" customHeight="1">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row>
    <row r="5" spans="1:48" ht="15.75">
      <c r="A5" s="32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6"/>
      <c r="C5" s="326"/>
      <c r="D5" s="326"/>
      <c r="E5" s="326"/>
      <c r="F5" s="326"/>
      <c r="G5" s="326"/>
      <c r="H5" s="326"/>
      <c r="I5" s="326"/>
      <c r="J5" s="326"/>
      <c r="K5" s="326"/>
      <c r="L5" s="326"/>
      <c r="M5" s="326"/>
      <c r="N5" s="326"/>
      <c r="O5" s="326"/>
      <c r="P5" s="326"/>
      <c r="Q5" s="326"/>
      <c r="R5" s="326"/>
      <c r="S5" s="326"/>
      <c r="T5" s="326"/>
      <c r="U5" s="326"/>
      <c r="V5" s="326"/>
      <c r="W5" s="326"/>
      <c r="X5" s="326"/>
      <c r="Y5" s="326"/>
      <c r="Z5" s="326"/>
      <c r="AA5" s="326"/>
      <c r="AB5" s="326"/>
      <c r="AC5" s="326"/>
      <c r="AD5" s="326"/>
      <c r="AE5" s="326"/>
      <c r="AF5" s="326"/>
      <c r="AG5" s="326"/>
      <c r="AH5" s="326"/>
      <c r="AI5" s="326"/>
      <c r="AJ5" s="326"/>
      <c r="AK5" s="326"/>
      <c r="AL5" s="326"/>
      <c r="AM5" s="326"/>
      <c r="AN5" s="326"/>
      <c r="AO5" s="326"/>
      <c r="AP5" s="326"/>
      <c r="AQ5" s="326"/>
      <c r="AR5" s="326"/>
      <c r="AS5" s="326"/>
      <c r="AT5" s="326"/>
      <c r="AU5" s="326"/>
      <c r="AV5" s="326"/>
    </row>
    <row r="6" spans="1:4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c r="AD6" s="321"/>
      <c r="AE6" s="321"/>
      <c r="AF6" s="321"/>
      <c r="AG6" s="321"/>
      <c r="AH6" s="321"/>
      <c r="AI6" s="321"/>
      <c r="AJ6" s="321"/>
      <c r="AK6" s="321"/>
      <c r="AL6" s="321"/>
      <c r="AM6" s="321"/>
      <c r="AN6" s="321"/>
      <c r="AO6" s="321"/>
      <c r="AP6" s="321"/>
      <c r="AQ6" s="321"/>
      <c r="AR6" s="321"/>
      <c r="AS6" s="321"/>
      <c r="AT6" s="321"/>
      <c r="AU6" s="321"/>
      <c r="AV6" s="321"/>
    </row>
    <row r="7" spans="1:48" ht="12" customHeight="1">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5.75">
      <c r="A8" s="326" t="str">
        <f>' 1. паспорт местополож'!A8:C8</f>
        <v>J_ДВОСТ-186</v>
      </c>
      <c r="B8" s="326"/>
      <c r="C8" s="326"/>
      <c r="D8" s="326"/>
      <c r="E8" s="326"/>
      <c r="F8" s="326"/>
      <c r="G8" s="326"/>
      <c r="H8" s="326"/>
      <c r="I8" s="326"/>
      <c r="J8" s="326"/>
      <c r="K8" s="326"/>
      <c r="L8" s="326"/>
      <c r="M8" s="326"/>
      <c r="N8" s="326"/>
      <c r="O8" s="326"/>
      <c r="P8" s="326"/>
      <c r="Q8" s="326"/>
      <c r="R8" s="326"/>
      <c r="S8" s="326"/>
      <c r="T8" s="326"/>
      <c r="U8" s="326"/>
      <c r="V8" s="326"/>
      <c r="W8" s="326"/>
      <c r="X8" s="326"/>
      <c r="Y8" s="326"/>
      <c r="Z8" s="326"/>
      <c r="AA8" s="326"/>
      <c r="AB8" s="326"/>
      <c r="AC8" s="326"/>
      <c r="AD8" s="326"/>
      <c r="AE8" s="326"/>
      <c r="AF8" s="326"/>
      <c r="AG8" s="326"/>
      <c r="AH8" s="326"/>
      <c r="AI8" s="326"/>
      <c r="AJ8" s="326"/>
      <c r="AK8" s="326"/>
      <c r="AL8" s="326"/>
      <c r="AM8" s="326"/>
      <c r="AN8" s="326"/>
      <c r="AO8" s="326"/>
      <c r="AP8" s="326"/>
      <c r="AQ8" s="326"/>
      <c r="AR8" s="326"/>
      <c r="AS8" s="326"/>
      <c r="AT8" s="326"/>
      <c r="AU8" s="326"/>
      <c r="AV8" s="326"/>
    </row>
    <row r="9" spans="1:4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c r="AQ9" s="321"/>
      <c r="AR9" s="321"/>
      <c r="AS9" s="321"/>
      <c r="AT9" s="321"/>
      <c r="AU9" s="321"/>
      <c r="AV9" s="321"/>
    </row>
    <row r="10" spans="1:48" ht="12.75" customHeight="1">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4"/>
      <c r="AB10" s="334"/>
      <c r="AC10" s="334"/>
      <c r="AD10" s="334"/>
      <c r="AE10" s="334"/>
      <c r="AF10" s="334"/>
      <c r="AG10" s="334"/>
      <c r="AH10" s="334"/>
      <c r="AI10" s="334"/>
      <c r="AJ10" s="334"/>
      <c r="AK10" s="334"/>
      <c r="AL10" s="334"/>
      <c r="AM10" s="334"/>
      <c r="AN10" s="334"/>
      <c r="AO10" s="334"/>
      <c r="AP10" s="334"/>
      <c r="AQ10" s="334"/>
      <c r="AR10" s="334"/>
      <c r="AS10" s="334"/>
      <c r="AT10" s="334"/>
      <c r="AU10" s="334"/>
      <c r="AV10" s="334"/>
    </row>
    <row r="11" spans="1:48" ht="15.75">
      <c r="A11" s="326" t="str">
        <f>' 1. паспорт местополож'!A11:C11</f>
        <v>Техническое перевооружение объекта "Воздушная  линия - 0,4 кВ пос.Хака" ул. Набережная, Садовая</v>
      </c>
      <c r="B11" s="326"/>
      <c r="C11" s="326"/>
      <c r="D11" s="326"/>
      <c r="E11" s="326"/>
      <c r="F11" s="326"/>
      <c r="G11" s="326"/>
      <c r="H11" s="326"/>
      <c r="I11" s="326"/>
      <c r="J11" s="326"/>
      <c r="K11" s="326"/>
      <c r="L11" s="326"/>
      <c r="M11" s="326"/>
      <c r="N11" s="326"/>
      <c r="O11" s="326"/>
      <c r="P11" s="326"/>
      <c r="Q11" s="326"/>
      <c r="R11" s="326"/>
      <c r="S11" s="326"/>
      <c r="T11" s="326"/>
      <c r="U11" s="326"/>
      <c r="V11" s="326"/>
      <c r="W11" s="326"/>
      <c r="X11" s="326"/>
      <c r="Y11" s="326"/>
      <c r="Z11" s="326"/>
      <c r="AA11" s="326"/>
      <c r="AB11" s="326"/>
      <c r="AC11" s="326"/>
      <c r="AD11" s="326"/>
      <c r="AE11" s="326"/>
      <c r="AF11" s="326"/>
      <c r="AG11" s="326"/>
      <c r="AH11" s="326"/>
      <c r="AI11" s="326"/>
      <c r="AJ11" s="326"/>
      <c r="AK11" s="326"/>
      <c r="AL11" s="326"/>
      <c r="AM11" s="326"/>
      <c r="AN11" s="326"/>
      <c r="AO11" s="326"/>
      <c r="AP11" s="326"/>
      <c r="AQ11" s="326"/>
      <c r="AR11" s="326"/>
      <c r="AS11" s="326"/>
      <c r="AT11" s="326"/>
      <c r="AU11" s="326"/>
      <c r="AV11" s="326"/>
    </row>
    <row r="12" spans="1:4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1"/>
      <c r="AS12" s="321"/>
      <c r="AT12" s="321"/>
      <c r="AU12" s="321"/>
      <c r="AV12" s="321"/>
    </row>
    <row r="13" spans="1:4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row>
    <row r="14" spans="1:48" ht="14.25" customHeight="1">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row>
    <row r="15" spans="1:48" ht="15.75">
      <c r="A15" s="354"/>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354"/>
      <c r="AJ15" s="354"/>
      <c r="AK15" s="354"/>
      <c r="AL15" s="354"/>
      <c r="AM15" s="354"/>
      <c r="AN15" s="354"/>
      <c r="AO15" s="354"/>
      <c r="AP15" s="354"/>
      <c r="AQ15" s="354"/>
      <c r="AR15" s="354"/>
      <c r="AS15" s="354"/>
      <c r="AT15" s="354"/>
      <c r="AU15" s="354"/>
      <c r="AV15" s="354"/>
    </row>
    <row r="16" spans="1:48" s="146" customFormat="1" ht="34.5" customHeight="1">
      <c r="A16" s="419" t="s">
        <v>320</v>
      </c>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419"/>
      <c r="AB16" s="419"/>
      <c r="AC16" s="419"/>
      <c r="AD16" s="419"/>
      <c r="AE16" s="419"/>
      <c r="AF16" s="419"/>
      <c r="AG16" s="419"/>
      <c r="AH16" s="419"/>
      <c r="AI16" s="419"/>
      <c r="AJ16" s="419"/>
      <c r="AK16" s="419"/>
      <c r="AL16" s="419"/>
      <c r="AM16" s="419"/>
      <c r="AN16" s="419"/>
      <c r="AO16" s="419"/>
      <c r="AP16" s="419"/>
      <c r="AQ16" s="419"/>
      <c r="AR16" s="419"/>
      <c r="AS16" s="419"/>
      <c r="AT16" s="419"/>
      <c r="AU16" s="419"/>
      <c r="AV16" s="419"/>
    </row>
    <row r="17" spans="1:55" s="147" customFormat="1" ht="140.25" customHeight="1">
      <c r="A17" s="414" t="s">
        <v>321</v>
      </c>
      <c r="B17" s="420" t="s">
        <v>322</v>
      </c>
      <c r="C17" s="414" t="s">
        <v>323</v>
      </c>
      <c r="D17" s="414" t="s">
        <v>324</v>
      </c>
      <c r="E17" s="423" t="s">
        <v>325</v>
      </c>
      <c r="F17" s="424"/>
      <c r="G17" s="424"/>
      <c r="H17" s="424"/>
      <c r="I17" s="424"/>
      <c r="J17" s="424"/>
      <c r="K17" s="424"/>
      <c r="L17" s="425"/>
      <c r="M17" s="414" t="s">
        <v>326</v>
      </c>
      <c r="N17" s="414" t="s">
        <v>327</v>
      </c>
      <c r="O17" s="414" t="s">
        <v>328</v>
      </c>
      <c r="P17" s="411" t="s">
        <v>329</v>
      </c>
      <c r="Q17" s="411" t="s">
        <v>330</v>
      </c>
      <c r="R17" s="411" t="s">
        <v>331</v>
      </c>
      <c r="S17" s="411" t="s">
        <v>332</v>
      </c>
      <c r="T17" s="411"/>
      <c r="U17" s="411" t="s">
        <v>333</v>
      </c>
      <c r="V17" s="411" t="s">
        <v>334</v>
      </c>
      <c r="W17" s="411" t="s">
        <v>335</v>
      </c>
      <c r="X17" s="411" t="s">
        <v>336</v>
      </c>
      <c r="Y17" s="411" t="s">
        <v>337</v>
      </c>
      <c r="Z17" s="412" t="s">
        <v>338</v>
      </c>
      <c r="AA17" s="411" t="s">
        <v>339</v>
      </c>
      <c r="AB17" s="411" t="s">
        <v>340</v>
      </c>
      <c r="AC17" s="411" t="s">
        <v>341</v>
      </c>
      <c r="AD17" s="411" t="s">
        <v>342</v>
      </c>
      <c r="AE17" s="411" t="s">
        <v>343</v>
      </c>
      <c r="AF17" s="411" t="s">
        <v>344</v>
      </c>
      <c r="AG17" s="411"/>
      <c r="AH17" s="411"/>
      <c r="AI17" s="411"/>
      <c r="AJ17" s="411"/>
      <c r="AK17" s="411"/>
      <c r="AL17" s="411" t="s">
        <v>345</v>
      </c>
      <c r="AM17" s="411"/>
      <c r="AN17" s="411"/>
      <c r="AO17" s="411"/>
      <c r="AP17" s="411" t="s">
        <v>346</v>
      </c>
      <c r="AQ17" s="411"/>
      <c r="AR17" s="411" t="s">
        <v>347</v>
      </c>
      <c r="AS17" s="411" t="s">
        <v>348</v>
      </c>
      <c r="AT17" s="411" t="s">
        <v>349</v>
      </c>
      <c r="AU17" s="411" t="s">
        <v>350</v>
      </c>
      <c r="AV17" s="411" t="s">
        <v>351</v>
      </c>
    </row>
    <row r="18" spans="1:55" s="147" customFormat="1" ht="19.5">
      <c r="A18" s="416"/>
      <c r="B18" s="421"/>
      <c r="C18" s="416"/>
      <c r="D18" s="416"/>
      <c r="E18" s="414" t="s">
        <v>352</v>
      </c>
      <c r="F18" s="407" t="s">
        <v>304</v>
      </c>
      <c r="G18" s="407" t="s">
        <v>306</v>
      </c>
      <c r="H18" s="407" t="s">
        <v>308</v>
      </c>
      <c r="I18" s="405" t="s">
        <v>353</v>
      </c>
      <c r="J18" s="405" t="s">
        <v>354</v>
      </c>
      <c r="K18" s="405" t="s">
        <v>355</v>
      </c>
      <c r="L18" s="407" t="s">
        <v>35</v>
      </c>
      <c r="M18" s="416"/>
      <c r="N18" s="416"/>
      <c r="O18" s="416"/>
      <c r="P18" s="411"/>
      <c r="Q18" s="411"/>
      <c r="R18" s="411"/>
      <c r="S18" s="409" t="s">
        <v>1</v>
      </c>
      <c r="T18" s="409" t="s">
        <v>356</v>
      </c>
      <c r="U18" s="411"/>
      <c r="V18" s="411"/>
      <c r="W18" s="411"/>
      <c r="X18" s="411"/>
      <c r="Y18" s="411"/>
      <c r="Z18" s="411"/>
      <c r="AA18" s="411"/>
      <c r="AB18" s="411"/>
      <c r="AC18" s="411"/>
      <c r="AD18" s="411"/>
      <c r="AE18" s="411"/>
      <c r="AF18" s="411" t="s">
        <v>357</v>
      </c>
      <c r="AG18" s="411"/>
      <c r="AH18" s="411" t="s">
        <v>358</v>
      </c>
      <c r="AI18" s="411"/>
      <c r="AJ18" s="414" t="s">
        <v>359</v>
      </c>
      <c r="AK18" s="414" t="s">
        <v>360</v>
      </c>
      <c r="AL18" s="414" t="s">
        <v>361</v>
      </c>
      <c r="AM18" s="414" t="s">
        <v>362</v>
      </c>
      <c r="AN18" s="414" t="s">
        <v>363</v>
      </c>
      <c r="AO18" s="414" t="s">
        <v>364</v>
      </c>
      <c r="AP18" s="414" t="s">
        <v>365</v>
      </c>
      <c r="AQ18" s="417" t="s">
        <v>356</v>
      </c>
      <c r="AR18" s="411"/>
      <c r="AS18" s="411"/>
      <c r="AT18" s="411"/>
      <c r="AU18" s="411"/>
      <c r="AV18" s="411"/>
    </row>
    <row r="19" spans="1:55" s="147" customFormat="1" ht="78">
      <c r="A19" s="415"/>
      <c r="B19" s="422"/>
      <c r="C19" s="415"/>
      <c r="D19" s="415"/>
      <c r="E19" s="415"/>
      <c r="F19" s="408"/>
      <c r="G19" s="408"/>
      <c r="H19" s="408"/>
      <c r="I19" s="406"/>
      <c r="J19" s="406"/>
      <c r="K19" s="406"/>
      <c r="L19" s="408"/>
      <c r="M19" s="415"/>
      <c r="N19" s="415"/>
      <c r="O19" s="415"/>
      <c r="P19" s="411"/>
      <c r="Q19" s="411"/>
      <c r="R19" s="411"/>
      <c r="S19" s="410"/>
      <c r="T19" s="410"/>
      <c r="U19" s="411"/>
      <c r="V19" s="411"/>
      <c r="W19" s="411"/>
      <c r="X19" s="411"/>
      <c r="Y19" s="411"/>
      <c r="Z19" s="411"/>
      <c r="AA19" s="411"/>
      <c r="AB19" s="411"/>
      <c r="AC19" s="411"/>
      <c r="AD19" s="411"/>
      <c r="AE19" s="411"/>
      <c r="AF19" s="148" t="s">
        <v>366</v>
      </c>
      <c r="AG19" s="148" t="s">
        <v>367</v>
      </c>
      <c r="AH19" s="149" t="s">
        <v>1</v>
      </c>
      <c r="AI19" s="149" t="s">
        <v>356</v>
      </c>
      <c r="AJ19" s="415"/>
      <c r="AK19" s="415"/>
      <c r="AL19" s="415"/>
      <c r="AM19" s="415"/>
      <c r="AN19" s="415"/>
      <c r="AO19" s="415"/>
      <c r="AP19" s="415"/>
      <c r="AQ19" s="418"/>
      <c r="AR19" s="411"/>
      <c r="AS19" s="411"/>
      <c r="AT19" s="411"/>
      <c r="AU19" s="411"/>
      <c r="AV19" s="411"/>
    </row>
    <row r="20" spans="1:55" s="151" customFormat="1" ht="11.25">
      <c r="A20" s="150">
        <v>1</v>
      </c>
      <c r="B20" s="150">
        <v>2</v>
      </c>
      <c r="C20" s="150">
        <v>4</v>
      </c>
      <c r="D20" s="150">
        <v>5</v>
      </c>
      <c r="E20" s="150">
        <v>6</v>
      </c>
      <c r="F20" s="150">
        <f>E20+1</f>
        <v>7</v>
      </c>
      <c r="G20" s="150">
        <f t="shared" ref="G20:AV20" si="0">F20+1</f>
        <v>8</v>
      </c>
      <c r="H20" s="150">
        <f t="shared" si="0"/>
        <v>9</v>
      </c>
      <c r="I20" s="150">
        <f t="shared" si="0"/>
        <v>10</v>
      </c>
      <c r="J20" s="150">
        <f t="shared" si="0"/>
        <v>11</v>
      </c>
      <c r="K20" s="150">
        <f t="shared" si="0"/>
        <v>12</v>
      </c>
      <c r="L20" s="150">
        <f t="shared" si="0"/>
        <v>13</v>
      </c>
      <c r="M20" s="150">
        <f t="shared" si="0"/>
        <v>14</v>
      </c>
      <c r="N20" s="150">
        <f t="shared" si="0"/>
        <v>15</v>
      </c>
      <c r="O20" s="150">
        <f t="shared" si="0"/>
        <v>16</v>
      </c>
      <c r="P20" s="150">
        <f t="shared" si="0"/>
        <v>17</v>
      </c>
      <c r="Q20" s="150">
        <f t="shared" si="0"/>
        <v>18</v>
      </c>
      <c r="R20" s="150">
        <f t="shared" si="0"/>
        <v>19</v>
      </c>
      <c r="S20" s="150">
        <f t="shared" si="0"/>
        <v>20</v>
      </c>
      <c r="T20" s="150">
        <f t="shared" si="0"/>
        <v>21</v>
      </c>
      <c r="U20" s="150">
        <f t="shared" si="0"/>
        <v>22</v>
      </c>
      <c r="V20" s="150">
        <f t="shared" si="0"/>
        <v>23</v>
      </c>
      <c r="W20" s="150">
        <f t="shared" si="0"/>
        <v>24</v>
      </c>
      <c r="X20" s="150">
        <f t="shared" si="0"/>
        <v>25</v>
      </c>
      <c r="Y20" s="150">
        <f t="shared" si="0"/>
        <v>26</v>
      </c>
      <c r="Z20" s="150">
        <f t="shared" si="0"/>
        <v>27</v>
      </c>
      <c r="AA20" s="150">
        <f t="shared" si="0"/>
        <v>28</v>
      </c>
      <c r="AB20" s="150">
        <f t="shared" si="0"/>
        <v>29</v>
      </c>
      <c r="AC20" s="150">
        <f t="shared" si="0"/>
        <v>30</v>
      </c>
      <c r="AD20" s="150">
        <f t="shared" si="0"/>
        <v>31</v>
      </c>
      <c r="AE20" s="150">
        <f t="shared" si="0"/>
        <v>32</v>
      </c>
      <c r="AF20" s="150">
        <f t="shared" si="0"/>
        <v>33</v>
      </c>
      <c r="AG20" s="150">
        <f t="shared" si="0"/>
        <v>34</v>
      </c>
      <c r="AH20" s="150">
        <f t="shared" si="0"/>
        <v>35</v>
      </c>
      <c r="AI20" s="150">
        <f t="shared" si="0"/>
        <v>36</v>
      </c>
      <c r="AJ20" s="150">
        <f t="shared" si="0"/>
        <v>37</v>
      </c>
      <c r="AK20" s="150">
        <f t="shared" si="0"/>
        <v>38</v>
      </c>
      <c r="AL20" s="150">
        <f t="shared" si="0"/>
        <v>39</v>
      </c>
      <c r="AM20" s="150">
        <f t="shared" si="0"/>
        <v>40</v>
      </c>
      <c r="AN20" s="150">
        <f t="shared" si="0"/>
        <v>41</v>
      </c>
      <c r="AO20" s="150">
        <f t="shared" si="0"/>
        <v>42</v>
      </c>
      <c r="AP20" s="150">
        <f t="shared" si="0"/>
        <v>43</v>
      </c>
      <c r="AQ20" s="150">
        <f t="shared" si="0"/>
        <v>44</v>
      </c>
      <c r="AR20" s="150">
        <f t="shared" si="0"/>
        <v>45</v>
      </c>
      <c r="AS20" s="150">
        <f t="shared" si="0"/>
        <v>46</v>
      </c>
      <c r="AT20" s="150">
        <f t="shared" si="0"/>
        <v>47</v>
      </c>
      <c r="AU20" s="150">
        <f t="shared" si="0"/>
        <v>48</v>
      </c>
      <c r="AV20" s="150">
        <f t="shared" si="0"/>
        <v>49</v>
      </c>
    </row>
    <row r="21" spans="1:55" s="158" customFormat="1" ht="18.75">
      <c r="A21" s="152" t="s">
        <v>244</v>
      </c>
      <c r="B21" s="153" t="s">
        <v>244</v>
      </c>
      <c r="C21" s="154" t="s">
        <v>244</v>
      </c>
      <c r="D21" s="152" t="s">
        <v>244</v>
      </c>
      <c r="E21" s="152" t="s">
        <v>244</v>
      </c>
      <c r="F21" s="152" t="s">
        <v>244</v>
      </c>
      <c r="G21" s="152" t="s">
        <v>244</v>
      </c>
      <c r="H21" s="152" t="s">
        <v>244</v>
      </c>
      <c r="I21" s="152" t="s">
        <v>244</v>
      </c>
      <c r="J21" s="152" t="s">
        <v>244</v>
      </c>
      <c r="K21" s="152" t="s">
        <v>244</v>
      </c>
      <c r="L21" s="152" t="s">
        <v>244</v>
      </c>
      <c r="M21" s="154" t="s">
        <v>244</v>
      </c>
      <c r="N21" s="154" t="s">
        <v>244</v>
      </c>
      <c r="O21" s="154" t="s">
        <v>244</v>
      </c>
      <c r="P21" s="155" t="s">
        <v>244</v>
      </c>
      <c r="Q21" s="154" t="s">
        <v>244</v>
      </c>
      <c r="R21" s="155" t="s">
        <v>244</v>
      </c>
      <c r="S21" s="154" t="s">
        <v>244</v>
      </c>
      <c r="T21" s="154" t="s">
        <v>244</v>
      </c>
      <c r="U21" s="152" t="s">
        <v>244</v>
      </c>
      <c r="V21" s="152" t="s">
        <v>244</v>
      </c>
      <c r="W21" s="154" t="s">
        <v>244</v>
      </c>
      <c r="X21" s="155" t="s">
        <v>244</v>
      </c>
      <c r="Y21" s="154" t="s">
        <v>244</v>
      </c>
      <c r="Z21" s="156" t="s">
        <v>244</v>
      </c>
      <c r="AA21" s="155" t="s">
        <v>244</v>
      </c>
      <c r="AB21" s="155" t="s">
        <v>244</v>
      </c>
      <c r="AC21" s="155" t="s">
        <v>244</v>
      </c>
      <c r="AD21" s="155" t="s">
        <v>244</v>
      </c>
      <c r="AE21" s="155" t="s">
        <v>244</v>
      </c>
      <c r="AF21" s="152" t="s">
        <v>244</v>
      </c>
      <c r="AG21" s="154" t="s">
        <v>244</v>
      </c>
      <c r="AH21" s="156" t="s">
        <v>244</v>
      </c>
      <c r="AI21" s="156" t="s">
        <v>244</v>
      </c>
      <c r="AJ21" s="156" t="s">
        <v>244</v>
      </c>
      <c r="AK21" s="156" t="s">
        <v>244</v>
      </c>
      <c r="AL21" s="154" t="s">
        <v>244</v>
      </c>
      <c r="AM21" s="154" t="s">
        <v>244</v>
      </c>
      <c r="AN21" s="156" t="s">
        <v>244</v>
      </c>
      <c r="AO21" s="154" t="s">
        <v>244</v>
      </c>
      <c r="AP21" s="156" t="s">
        <v>244</v>
      </c>
      <c r="AQ21" s="156" t="s">
        <v>244</v>
      </c>
      <c r="AR21" s="156" t="s">
        <v>244</v>
      </c>
      <c r="AS21" s="156" t="s">
        <v>244</v>
      </c>
      <c r="AT21" s="156" t="s">
        <v>244</v>
      </c>
      <c r="AU21" s="154" t="s">
        <v>244</v>
      </c>
      <c r="AV21" s="154" t="s">
        <v>244</v>
      </c>
      <c r="AW21" s="157"/>
      <c r="AX21" s="157"/>
      <c r="AY21" s="157"/>
      <c r="AZ21" s="157"/>
      <c r="BA21" s="157"/>
      <c r="BB21" s="157"/>
      <c r="BC21" s="157"/>
    </row>
    <row r="22" spans="1:55" s="161" customFormat="1" ht="26.25" customHeight="1">
      <c r="A22" s="159"/>
      <c r="B22" s="160"/>
      <c r="C22" s="413"/>
      <c r="D22" s="413"/>
      <c r="E22" s="413"/>
      <c r="F22" s="413"/>
      <c r="G22" s="413"/>
      <c r="H22" s="413"/>
      <c r="I22" s="413"/>
      <c r="J22" s="413"/>
      <c r="K22" s="413"/>
      <c r="L22" s="413"/>
      <c r="M22" s="413"/>
      <c r="N22" s="413"/>
      <c r="O22" s="413"/>
      <c r="P22" s="413"/>
      <c r="Q22" s="413"/>
      <c r="R22" s="413"/>
      <c r="S22" s="413"/>
      <c r="T22" s="413"/>
      <c r="U22" s="413"/>
      <c r="V22" s="413"/>
      <c r="W22" s="413"/>
      <c r="X22" s="413"/>
      <c r="Y22" s="413"/>
      <c r="Z22" s="413"/>
      <c r="AA22" s="413"/>
      <c r="AB22" s="413"/>
      <c r="AC22" s="413"/>
      <c r="AD22" s="413"/>
      <c r="AE22" s="413"/>
      <c r="AF22" s="413"/>
      <c r="AG22" s="413"/>
      <c r="AH22" s="413"/>
      <c r="AI22" s="413"/>
      <c r="AJ22" s="413"/>
      <c r="AK22" s="413"/>
      <c r="AL22" s="404"/>
      <c r="AM22" s="404"/>
      <c r="AN22" s="404"/>
      <c r="AO22" s="404"/>
      <c r="AP22" s="404"/>
      <c r="AQ22" s="404"/>
      <c r="AR22" s="404"/>
      <c r="AS22" s="404"/>
      <c r="AT22" s="404"/>
      <c r="AU22" s="404"/>
      <c r="AV22" s="404"/>
      <c r="AW22" s="159"/>
      <c r="AX22" s="159"/>
      <c r="AY22" s="159"/>
      <c r="AZ22" s="159"/>
      <c r="BA22" s="159"/>
      <c r="BB22" s="159"/>
      <c r="BC22" s="159"/>
    </row>
  </sheetData>
  <mergeCells count="68">
    <mergeCell ref="A7:AV7"/>
    <mergeCell ref="A8:AV8"/>
    <mergeCell ref="A9:AV9"/>
    <mergeCell ref="A10:AV10"/>
    <mergeCell ref="A1:AV1"/>
    <mergeCell ref="A3:AV3"/>
    <mergeCell ref="A4:AV4"/>
    <mergeCell ref="A5:AV5"/>
    <mergeCell ref="A6:AV6"/>
    <mergeCell ref="A17:A19"/>
    <mergeCell ref="B17:B19"/>
    <mergeCell ref="C17:C19"/>
    <mergeCell ref="D17:D19"/>
    <mergeCell ref="E17:L17"/>
    <mergeCell ref="F18:F19"/>
    <mergeCell ref="G18:G19"/>
    <mergeCell ref="H18:H19"/>
    <mergeCell ref="I18:I19"/>
    <mergeCell ref="J18:J19"/>
    <mergeCell ref="A11:AV11"/>
    <mergeCell ref="A12:AV12"/>
    <mergeCell ref="A14:AV14"/>
    <mergeCell ref="A15:AV15"/>
    <mergeCell ref="A16:AV16"/>
    <mergeCell ref="A13:AV13"/>
    <mergeCell ref="AU17:AU19"/>
    <mergeCell ref="O17:O19"/>
    <mergeCell ref="AV17:AV19"/>
    <mergeCell ref="AB17:AB19"/>
    <mergeCell ref="AC17:AC19"/>
    <mergeCell ref="AP18:AP19"/>
    <mergeCell ref="P17:P19"/>
    <mergeCell ref="AP17:AQ17"/>
    <mergeCell ref="AQ18:AQ19"/>
    <mergeCell ref="AN18:AN19"/>
    <mergeCell ref="AO18:AO19"/>
    <mergeCell ref="U17:U19"/>
    <mergeCell ref="AM18:AM19"/>
    <mergeCell ref="AA17:AA19"/>
    <mergeCell ref="AL17:AO17"/>
    <mergeCell ref="AL18:AL19"/>
    <mergeCell ref="AT17:AT19"/>
    <mergeCell ref="AF17:AK17"/>
    <mergeCell ref="AK18:AK19"/>
    <mergeCell ref="AR17:AR19"/>
    <mergeCell ref="AS17:AS19"/>
    <mergeCell ref="AJ18:AJ19"/>
    <mergeCell ref="AD17:AD19"/>
    <mergeCell ref="AE17:AE19"/>
    <mergeCell ref="Q17:Q19"/>
    <mergeCell ref="R17:R19"/>
    <mergeCell ref="S17:T17"/>
    <mergeCell ref="AL22:AV22"/>
    <mergeCell ref="K18:K19"/>
    <mergeCell ref="L18:L19"/>
    <mergeCell ref="S18:S19"/>
    <mergeCell ref="T18:T19"/>
    <mergeCell ref="AF18:AG18"/>
    <mergeCell ref="AH18:AI18"/>
    <mergeCell ref="V17:V19"/>
    <mergeCell ref="W17:W19"/>
    <mergeCell ref="X17:X19"/>
    <mergeCell ref="Y17:Y19"/>
    <mergeCell ref="Z17:Z19"/>
    <mergeCell ref="C22:AK22"/>
    <mergeCell ref="E18:E19"/>
    <mergeCell ref="M17:M19"/>
    <mergeCell ref="N17:N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30" sqref="B30"/>
    </sheetView>
  </sheetViews>
  <sheetFormatPr defaultColWidth="9.140625" defaultRowHeight="15.75"/>
  <cols>
    <col min="1" max="1" width="87.140625" style="172" customWidth="1"/>
    <col min="2" max="2" width="83.28515625" style="172" customWidth="1"/>
    <col min="3" max="3" width="66.140625" style="172" customWidth="1"/>
    <col min="4" max="16384" width="9.140625" style="163"/>
  </cols>
  <sheetData>
    <row r="1" spans="1:9" ht="18.75">
      <c r="A1" s="427" t="str">
        <f>' 1. паспорт местополож'!A1:C1</f>
        <v>Год раскрытия информации: 2019 год</v>
      </c>
      <c r="B1" s="427"/>
      <c r="C1" s="162"/>
      <c r="D1" s="162"/>
      <c r="E1" s="162"/>
      <c r="F1" s="162"/>
      <c r="G1" s="162"/>
      <c r="H1" s="162"/>
      <c r="I1" s="162"/>
    </row>
    <row r="2" spans="1:9" ht="18.75">
      <c r="A2" s="164"/>
      <c r="B2" s="164"/>
      <c r="C2" s="164"/>
      <c r="D2" s="165"/>
      <c r="E2" s="165"/>
      <c r="F2" s="165"/>
      <c r="G2" s="165"/>
      <c r="H2" s="165"/>
      <c r="I2" s="165"/>
    </row>
    <row r="3" spans="1:9" ht="18.75">
      <c r="A3" s="323" t="s">
        <v>9</v>
      </c>
      <c r="B3" s="323"/>
      <c r="C3" s="113"/>
      <c r="D3" s="61"/>
      <c r="E3" s="61"/>
      <c r="F3" s="61"/>
      <c r="G3" s="61"/>
      <c r="H3" s="61"/>
      <c r="I3" s="61"/>
    </row>
    <row r="4" spans="1:9" ht="18.75" hidden="1" customHeight="1">
      <c r="A4" s="113"/>
      <c r="B4" s="113"/>
      <c r="C4" s="113"/>
      <c r="D4" s="61"/>
      <c r="E4" s="61"/>
      <c r="F4" s="61"/>
      <c r="G4" s="61"/>
      <c r="H4" s="61"/>
      <c r="I4" s="61"/>
    </row>
    <row r="5" spans="1:9" ht="15.75" hidden="1" customHeight="1">
      <c r="A5" s="166" t="s">
        <v>6</v>
      </c>
      <c r="B5" s="166"/>
      <c r="C5" s="166"/>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32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26"/>
      <c r="C8" s="166"/>
      <c r="D8" s="62"/>
      <c r="E8" s="62"/>
      <c r="F8" s="62"/>
      <c r="G8" s="62"/>
      <c r="H8" s="62"/>
      <c r="I8" s="62"/>
    </row>
    <row r="9" spans="1:9" ht="18" customHeight="1">
      <c r="A9" s="326" t="str">
        <f>' 1. паспорт местополож'!A8:C8</f>
        <v>J_ДВОСТ-186</v>
      </c>
      <c r="B9" s="326"/>
      <c r="C9" s="166"/>
      <c r="D9" s="62"/>
      <c r="E9" s="62"/>
      <c r="F9" s="62"/>
      <c r="G9" s="62"/>
      <c r="H9" s="62"/>
      <c r="I9" s="62"/>
    </row>
    <row r="10" spans="1:9">
      <c r="A10" s="321" t="s">
        <v>7</v>
      </c>
      <c r="B10" s="321"/>
      <c r="C10" s="63"/>
      <c r="D10" s="63"/>
      <c r="E10" s="63"/>
      <c r="F10" s="63"/>
      <c r="G10" s="63"/>
      <c r="H10" s="63"/>
      <c r="I10" s="63"/>
    </row>
    <row r="11" spans="1:9" ht="18.75">
      <c r="A11" s="112"/>
      <c r="B11" s="112"/>
      <c r="C11" s="112"/>
      <c r="D11" s="9"/>
      <c r="E11" s="9"/>
      <c r="F11" s="9"/>
      <c r="G11" s="9"/>
      <c r="H11" s="9"/>
      <c r="I11" s="9"/>
    </row>
    <row r="12" spans="1:9">
      <c r="A12" s="326" t="str">
        <f>' 1. паспорт местополож'!A11:C11</f>
        <v>Техническое перевооружение объекта "Воздушная  линия - 0,4 кВ пос.Хака" ул. Набережная, Садовая</v>
      </c>
      <c r="B12" s="326"/>
      <c r="C12" s="166"/>
      <c r="D12" s="62"/>
      <c r="E12" s="62"/>
      <c r="F12" s="62"/>
      <c r="G12" s="62"/>
      <c r="H12" s="62"/>
      <c r="I12" s="62"/>
    </row>
    <row r="13" spans="1:9">
      <c r="A13" s="321" t="s">
        <v>5</v>
      </c>
      <c r="B13" s="321"/>
      <c r="C13" s="63"/>
      <c r="D13" s="63"/>
      <c r="E13" s="63"/>
      <c r="F13" s="63"/>
      <c r="G13" s="63"/>
      <c r="H13" s="63"/>
      <c r="I13" s="63"/>
    </row>
    <row r="14" spans="1:9">
      <c r="A14" s="38"/>
      <c r="B14" s="38"/>
      <c r="C14" s="167"/>
    </row>
    <row r="15" spans="1:9">
      <c r="A15" s="426" t="s">
        <v>368</v>
      </c>
      <c r="B15" s="426"/>
      <c r="C15" s="168"/>
    </row>
    <row r="16" spans="1:9">
      <c r="A16" s="426" t="s">
        <v>369</v>
      </c>
      <c r="B16" s="426"/>
      <c r="C16" s="169"/>
    </row>
    <row r="17" spans="1:3" ht="16.5" thickBot="1">
      <c r="A17" s="38"/>
      <c r="B17" s="38"/>
      <c r="C17" s="169"/>
    </row>
    <row r="18" spans="1:3" ht="16.5" thickBot="1">
      <c r="A18" s="170" t="s">
        <v>370</v>
      </c>
      <c r="B18" s="171" t="str">
        <f>A12</f>
        <v>Техническое перевооружение объекта "Воздушная  линия - 0,4 кВ пос.Хака" ул. Набережная, Садовая</v>
      </c>
    </row>
    <row r="19" spans="1:3" ht="16.5" thickBot="1">
      <c r="A19" s="170" t="s">
        <v>371</v>
      </c>
      <c r="B19" s="171" t="s">
        <v>556</v>
      </c>
    </row>
    <row r="20" spans="1:3" ht="16.5" thickBot="1">
      <c r="A20" s="170" t="s">
        <v>372</v>
      </c>
      <c r="B20" s="171" t="s">
        <v>244</v>
      </c>
    </row>
    <row r="21" spans="1:3" ht="16.5" thickBot="1">
      <c r="A21" s="170" t="s">
        <v>373</v>
      </c>
      <c r="B21" s="171" t="s">
        <v>244</v>
      </c>
    </row>
    <row r="22" spans="1:3" ht="16.5" thickBot="1">
      <c r="A22" s="173" t="s">
        <v>374</v>
      </c>
      <c r="B22" s="171">
        <v>2023</v>
      </c>
    </row>
    <row r="23" spans="1:3" ht="16.5" thickBot="1">
      <c r="A23" s="174" t="s">
        <v>375</v>
      </c>
      <c r="B23" s="171" t="s">
        <v>244</v>
      </c>
    </row>
    <row r="24" spans="1:3" ht="16.5" thickBot="1">
      <c r="A24" s="175" t="s">
        <v>376</v>
      </c>
      <c r="B24" s="171" t="s">
        <v>244</v>
      </c>
    </row>
    <row r="25" spans="1:3" ht="16.5" thickBot="1">
      <c r="A25" s="176" t="s">
        <v>377</v>
      </c>
      <c r="B25" s="171" t="s">
        <v>244</v>
      </c>
    </row>
    <row r="26" spans="1:3" ht="16.5" thickBot="1">
      <c r="A26" s="177" t="s">
        <v>378</v>
      </c>
      <c r="B26" s="171" t="s">
        <v>244</v>
      </c>
    </row>
    <row r="27" spans="1:3" ht="16.5" thickBot="1">
      <c r="A27" s="177" t="s">
        <v>379</v>
      </c>
      <c r="B27" s="171" t="s">
        <v>244</v>
      </c>
    </row>
    <row r="28" spans="1:3" ht="16.5" thickBot="1">
      <c r="A28" s="176" t="s">
        <v>380</v>
      </c>
      <c r="B28" s="171" t="s">
        <v>244</v>
      </c>
    </row>
    <row r="29" spans="1:3" ht="16.5" thickBot="1">
      <c r="A29" s="177" t="s">
        <v>381</v>
      </c>
      <c r="B29" s="171" t="s">
        <v>244</v>
      </c>
    </row>
    <row r="30" spans="1:3" ht="16.5" thickBot="1">
      <c r="A30" s="176" t="s">
        <v>382</v>
      </c>
      <c r="B30" s="171" t="s">
        <v>244</v>
      </c>
    </row>
    <row r="31" spans="1:3" ht="16.5" thickBot="1">
      <c r="A31" s="176" t="s">
        <v>383</v>
      </c>
      <c r="B31" s="171" t="s">
        <v>244</v>
      </c>
    </row>
    <row r="32" spans="1:3" ht="16.5" thickBot="1">
      <c r="A32" s="176" t="s">
        <v>384</v>
      </c>
      <c r="B32" s="171" t="s">
        <v>244</v>
      </c>
    </row>
    <row r="33" spans="1:2" ht="16.5" thickBot="1">
      <c r="A33" s="176" t="s">
        <v>385</v>
      </c>
      <c r="B33" s="171" t="s">
        <v>244</v>
      </c>
    </row>
    <row r="34" spans="1:2" ht="29.25" thickBot="1">
      <c r="A34" s="177" t="s">
        <v>386</v>
      </c>
      <c r="B34" s="171" t="s">
        <v>244</v>
      </c>
    </row>
    <row r="35" spans="1:2" ht="16.5" thickBot="1">
      <c r="A35" s="176" t="s">
        <v>382</v>
      </c>
      <c r="B35" s="171" t="s">
        <v>244</v>
      </c>
    </row>
    <row r="36" spans="1:2" ht="16.5" thickBot="1">
      <c r="A36" s="176" t="s">
        <v>383</v>
      </c>
      <c r="B36" s="171" t="s">
        <v>244</v>
      </c>
    </row>
    <row r="37" spans="1:2" ht="16.5" thickBot="1">
      <c r="A37" s="176" t="s">
        <v>384</v>
      </c>
      <c r="B37" s="171" t="s">
        <v>244</v>
      </c>
    </row>
    <row r="38" spans="1:2" ht="16.5" thickBot="1">
      <c r="A38" s="176" t="s">
        <v>385</v>
      </c>
      <c r="B38" s="171" t="s">
        <v>244</v>
      </c>
    </row>
    <row r="39" spans="1:2" ht="16.5" thickBot="1">
      <c r="A39" s="177" t="s">
        <v>387</v>
      </c>
      <c r="B39" s="171" t="s">
        <v>244</v>
      </c>
    </row>
    <row r="40" spans="1:2" ht="16.5" thickBot="1">
      <c r="A40" s="176" t="s">
        <v>382</v>
      </c>
      <c r="B40" s="171" t="s">
        <v>244</v>
      </c>
    </row>
    <row r="41" spans="1:2" ht="16.5" thickBot="1">
      <c r="A41" s="176" t="s">
        <v>383</v>
      </c>
      <c r="B41" s="171" t="s">
        <v>244</v>
      </c>
    </row>
    <row r="42" spans="1:2" ht="16.5" thickBot="1">
      <c r="A42" s="176" t="s">
        <v>384</v>
      </c>
      <c r="B42" s="171" t="s">
        <v>244</v>
      </c>
    </row>
    <row r="43" spans="1:2" ht="16.5" thickBot="1">
      <c r="A43" s="176" t="s">
        <v>385</v>
      </c>
      <c r="B43" s="171" t="s">
        <v>244</v>
      </c>
    </row>
    <row r="44" spans="1:2" ht="29.25" thickBot="1">
      <c r="A44" s="178" t="s">
        <v>388</v>
      </c>
      <c r="B44" s="171" t="s">
        <v>244</v>
      </c>
    </row>
    <row r="45" spans="1:2" ht="16.5" thickBot="1">
      <c r="A45" s="179" t="s">
        <v>380</v>
      </c>
      <c r="B45" s="171" t="s">
        <v>244</v>
      </c>
    </row>
    <row r="46" spans="1:2" ht="16.5" thickBot="1">
      <c r="A46" s="179" t="s">
        <v>389</v>
      </c>
      <c r="B46" s="171" t="s">
        <v>244</v>
      </c>
    </row>
    <row r="47" spans="1:2" ht="16.5" thickBot="1">
      <c r="A47" s="179" t="s">
        <v>390</v>
      </c>
      <c r="B47" s="171" t="s">
        <v>244</v>
      </c>
    </row>
    <row r="48" spans="1:2" ht="16.5" thickBot="1">
      <c r="A48" s="179" t="s">
        <v>391</v>
      </c>
      <c r="B48" s="171" t="s">
        <v>244</v>
      </c>
    </row>
    <row r="49" spans="1:2" ht="16.5" thickBot="1">
      <c r="A49" s="173" t="s">
        <v>392</v>
      </c>
      <c r="B49" s="171" t="s">
        <v>244</v>
      </c>
    </row>
    <row r="50" spans="1:2" ht="16.5" thickBot="1">
      <c r="A50" s="173" t="s">
        <v>393</v>
      </c>
      <c r="B50" s="171" t="s">
        <v>244</v>
      </c>
    </row>
    <row r="51" spans="1:2" ht="16.5" thickBot="1">
      <c r="A51" s="173" t="s">
        <v>394</v>
      </c>
      <c r="B51" s="171" t="s">
        <v>244</v>
      </c>
    </row>
    <row r="52" spans="1:2" ht="16.5" thickBot="1">
      <c r="A52" s="174" t="s">
        <v>395</v>
      </c>
      <c r="B52" s="171" t="s">
        <v>244</v>
      </c>
    </row>
    <row r="53" spans="1:2" ht="15.75" customHeight="1" thickBot="1">
      <c r="A53" s="178" t="s">
        <v>396</v>
      </c>
      <c r="B53" s="171" t="s">
        <v>244</v>
      </c>
    </row>
    <row r="54" spans="1:2" ht="16.5" thickBot="1">
      <c r="A54" s="180" t="s">
        <v>397</v>
      </c>
      <c r="B54" s="171" t="s">
        <v>244</v>
      </c>
    </row>
    <row r="55" spans="1:2" ht="16.5" thickBot="1">
      <c r="A55" s="180" t="s">
        <v>398</v>
      </c>
      <c r="B55" s="171" t="s">
        <v>244</v>
      </c>
    </row>
    <row r="56" spans="1:2" ht="16.5" thickBot="1">
      <c r="A56" s="180" t="s">
        <v>399</v>
      </c>
      <c r="B56" s="171" t="s">
        <v>244</v>
      </c>
    </row>
    <row r="57" spans="1:2" ht="16.5" thickBot="1">
      <c r="A57" s="180" t="s">
        <v>400</v>
      </c>
      <c r="B57" s="171" t="s">
        <v>244</v>
      </c>
    </row>
    <row r="58" spans="1:2" ht="16.5" thickBot="1">
      <c r="A58" s="181" t="s">
        <v>401</v>
      </c>
      <c r="B58" s="171" t="s">
        <v>244</v>
      </c>
    </row>
    <row r="59" spans="1:2" ht="16.5" thickBot="1">
      <c r="A59" s="179" t="s">
        <v>402</v>
      </c>
      <c r="B59" s="171" t="s">
        <v>244</v>
      </c>
    </row>
    <row r="60" spans="1:2" ht="29.25" thickBot="1">
      <c r="A60" s="173" t="s">
        <v>403</v>
      </c>
      <c r="B60" s="171" t="s">
        <v>244</v>
      </c>
    </row>
    <row r="61" spans="1:2" ht="16.5" thickBot="1">
      <c r="A61" s="179" t="s">
        <v>380</v>
      </c>
      <c r="B61" s="171" t="s">
        <v>244</v>
      </c>
    </row>
    <row r="62" spans="1:2" ht="16.5" thickBot="1">
      <c r="A62" s="179" t="s">
        <v>404</v>
      </c>
      <c r="B62" s="171" t="s">
        <v>244</v>
      </c>
    </row>
    <row r="63" spans="1:2" ht="16.5" thickBot="1">
      <c r="A63" s="179" t="s">
        <v>405</v>
      </c>
      <c r="B63" s="171" t="s">
        <v>244</v>
      </c>
    </row>
    <row r="64" spans="1:2" ht="16.5" thickBot="1">
      <c r="A64" s="182" t="s">
        <v>406</v>
      </c>
      <c r="B64" s="171" t="s">
        <v>244</v>
      </c>
    </row>
    <row r="65" spans="1:3" ht="16.5" thickBot="1">
      <c r="A65" s="173" t="s">
        <v>407</v>
      </c>
      <c r="B65" s="171" t="s">
        <v>244</v>
      </c>
    </row>
    <row r="66" spans="1:3" ht="16.5" thickBot="1">
      <c r="A66" s="180" t="s">
        <v>408</v>
      </c>
      <c r="B66" s="171" t="s">
        <v>244</v>
      </c>
    </row>
    <row r="67" spans="1:3" ht="16.5" thickBot="1">
      <c r="A67" s="180" t="s">
        <v>409</v>
      </c>
      <c r="B67" s="171" t="s">
        <v>244</v>
      </c>
    </row>
    <row r="68" spans="1:3" ht="16.5" thickBot="1">
      <c r="A68" s="180" t="s">
        <v>410</v>
      </c>
      <c r="B68" s="171" t="s">
        <v>244</v>
      </c>
    </row>
    <row r="69" spans="1:3" ht="16.5" thickBot="1">
      <c r="A69" s="183" t="s">
        <v>411</v>
      </c>
      <c r="B69" s="171" t="s">
        <v>244</v>
      </c>
    </row>
    <row r="70" spans="1:3" ht="15.75" customHeight="1" thickBot="1">
      <c r="A70" s="178" t="s">
        <v>412</v>
      </c>
      <c r="B70" s="171" t="s">
        <v>244</v>
      </c>
    </row>
    <row r="71" spans="1:3" ht="16.5" thickBot="1">
      <c r="A71" s="180" t="s">
        <v>413</v>
      </c>
      <c r="B71" s="171" t="s">
        <v>244</v>
      </c>
    </row>
    <row r="72" spans="1:3" ht="16.5" thickBot="1">
      <c r="A72" s="180" t="s">
        <v>414</v>
      </c>
      <c r="B72" s="171" t="s">
        <v>244</v>
      </c>
    </row>
    <row r="73" spans="1:3" ht="16.5" thickBot="1">
      <c r="A73" s="180" t="s">
        <v>415</v>
      </c>
      <c r="B73" s="171" t="s">
        <v>244</v>
      </c>
    </row>
    <row r="74" spans="1:3" ht="16.5" thickBot="1">
      <c r="A74" s="180" t="s">
        <v>416</v>
      </c>
      <c r="B74" s="171" t="s">
        <v>244</v>
      </c>
    </row>
    <row r="75" spans="1:3" ht="16.5" thickBot="1">
      <c r="A75" s="184" t="s">
        <v>417</v>
      </c>
      <c r="B75" s="171" t="s">
        <v>244</v>
      </c>
    </row>
    <row r="78" spans="1:3">
      <c r="A78" s="185"/>
      <c r="B78" s="185"/>
      <c r="C78" s="186"/>
    </row>
    <row r="79" spans="1:3">
      <c r="C79" s="187"/>
    </row>
    <row r="80" spans="1:3">
      <c r="C80" s="188"/>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37" t="s">
        <v>530</v>
      </c>
      <c r="B1" s="437"/>
      <c r="C1" s="437"/>
      <c r="D1" s="437"/>
      <c r="E1" s="438"/>
      <c r="F1" s="438"/>
      <c r="G1" s="438"/>
      <c r="H1" s="438"/>
      <c r="I1" s="438"/>
      <c r="J1" s="438"/>
      <c r="K1" s="438"/>
      <c r="L1" s="438"/>
      <c r="M1" s="438"/>
      <c r="N1" s="438"/>
      <c r="O1" s="438"/>
      <c r="P1" s="438"/>
      <c r="Q1" s="438"/>
      <c r="R1" s="438"/>
      <c r="S1" s="438"/>
      <c r="T1" s="438"/>
      <c r="U1" s="438"/>
      <c r="V1" s="438"/>
      <c r="W1" s="438"/>
      <c r="X1" s="438"/>
      <c r="Y1" s="438"/>
      <c r="Z1" s="438"/>
      <c r="AA1" s="438"/>
      <c r="AB1" s="438"/>
      <c r="AC1" s="438"/>
      <c r="AD1" s="438"/>
    </row>
    <row r="2" spans="1:30" ht="27.75" customHeight="1">
      <c r="A2" s="439"/>
      <c r="B2" s="439"/>
      <c r="C2" s="439"/>
      <c r="D2" s="439"/>
      <c r="E2" s="439"/>
      <c r="F2" s="439"/>
      <c r="G2" s="439"/>
      <c r="H2" s="439"/>
      <c r="I2" s="439"/>
      <c r="J2" s="439"/>
      <c r="K2" s="439"/>
      <c r="L2" s="439"/>
      <c r="M2" s="439"/>
      <c r="N2" s="439"/>
      <c r="O2" s="439"/>
      <c r="P2" s="439"/>
      <c r="Q2" s="439"/>
      <c r="R2" s="439"/>
      <c r="S2" s="439"/>
      <c r="T2" s="439"/>
      <c r="U2" s="439"/>
      <c r="V2" s="439"/>
      <c r="W2" s="439"/>
      <c r="X2" s="439"/>
      <c r="Y2" s="439"/>
      <c r="Z2" s="439"/>
      <c r="AA2" s="439"/>
      <c r="AB2" s="439"/>
      <c r="AC2" s="439"/>
      <c r="AD2" s="439"/>
    </row>
    <row r="3" spans="1:30" ht="15" customHeight="1">
      <c r="A3" s="433" t="s">
        <v>418</v>
      </c>
      <c r="B3" s="433" t="s">
        <v>419</v>
      </c>
      <c r="C3" s="440" t="s">
        <v>420</v>
      </c>
      <c r="D3" s="441"/>
      <c r="E3" s="442"/>
      <c r="F3" s="436" t="s">
        <v>421</v>
      </c>
      <c r="G3" s="436"/>
      <c r="H3" s="436"/>
      <c r="I3" s="436"/>
      <c r="J3" s="436"/>
      <c r="K3" s="436" t="s">
        <v>422</v>
      </c>
      <c r="L3" s="436"/>
      <c r="M3" s="436"/>
      <c r="N3" s="436"/>
      <c r="O3" s="436"/>
      <c r="P3" s="436" t="s">
        <v>423</v>
      </c>
      <c r="Q3" s="436"/>
      <c r="R3" s="436"/>
      <c r="S3" s="436"/>
      <c r="T3" s="436"/>
      <c r="U3" s="436" t="s">
        <v>424</v>
      </c>
      <c r="V3" s="436"/>
      <c r="W3" s="436"/>
      <c r="X3" s="436"/>
      <c r="Y3" s="436"/>
      <c r="Z3" s="436" t="s">
        <v>425</v>
      </c>
      <c r="AA3" s="436"/>
      <c r="AB3" s="436"/>
      <c r="AC3" s="436"/>
      <c r="AD3" s="436"/>
    </row>
    <row r="4" spans="1:30" ht="15" customHeight="1">
      <c r="A4" s="434"/>
      <c r="B4" s="434"/>
      <c r="C4" s="443"/>
      <c r="D4" s="444"/>
      <c r="E4" s="445"/>
      <c r="F4" s="189" t="s">
        <v>426</v>
      </c>
      <c r="G4" s="189" t="s">
        <v>427</v>
      </c>
      <c r="H4" s="189" t="s">
        <v>428</v>
      </c>
      <c r="I4" s="189" t="s">
        <v>429</v>
      </c>
      <c r="J4" s="189" t="s">
        <v>430</v>
      </c>
      <c r="K4" s="189" t="s">
        <v>426</v>
      </c>
      <c r="L4" s="189" t="s">
        <v>427</v>
      </c>
      <c r="M4" s="189" t="s">
        <v>428</v>
      </c>
      <c r="N4" s="189" t="s">
        <v>429</v>
      </c>
      <c r="O4" s="189" t="s">
        <v>430</v>
      </c>
      <c r="P4" s="189" t="s">
        <v>426</v>
      </c>
      <c r="Q4" s="189" t="s">
        <v>427</v>
      </c>
      <c r="R4" s="189" t="s">
        <v>428</v>
      </c>
      <c r="S4" s="189" t="s">
        <v>429</v>
      </c>
      <c r="T4" s="189" t="s">
        <v>430</v>
      </c>
      <c r="U4" s="189" t="s">
        <v>426</v>
      </c>
      <c r="V4" s="189" t="s">
        <v>427</v>
      </c>
      <c r="W4" s="189" t="s">
        <v>428</v>
      </c>
      <c r="X4" s="189" t="s">
        <v>429</v>
      </c>
      <c r="Y4" s="189" t="s">
        <v>430</v>
      </c>
      <c r="Z4" s="189" t="s">
        <v>426</v>
      </c>
      <c r="AA4" s="189" t="s">
        <v>427</v>
      </c>
      <c r="AB4" s="189" t="s">
        <v>428</v>
      </c>
      <c r="AC4" s="189" t="s">
        <v>429</v>
      </c>
      <c r="AD4" s="50" t="s">
        <v>430</v>
      </c>
    </row>
    <row r="5" spans="1:30" s="192" customFormat="1" ht="15" customHeight="1">
      <c r="A5" s="433" t="s">
        <v>245</v>
      </c>
      <c r="B5" s="436" t="s">
        <v>431</v>
      </c>
      <c r="C5" s="429" t="s">
        <v>432</v>
      </c>
      <c r="D5" s="429" t="s">
        <v>433</v>
      </c>
      <c r="E5" s="190" t="s">
        <v>426</v>
      </c>
      <c r="F5" s="191" t="s">
        <v>244</v>
      </c>
      <c r="G5" s="191" t="s">
        <v>244</v>
      </c>
      <c r="H5" s="191" t="s">
        <v>244</v>
      </c>
      <c r="I5" s="191" t="s">
        <v>244</v>
      </c>
      <c r="J5" s="191" t="s">
        <v>244</v>
      </c>
      <c r="K5" s="191" t="s">
        <v>244</v>
      </c>
      <c r="L5" s="191" t="s">
        <v>244</v>
      </c>
      <c r="M5" s="191" t="s">
        <v>244</v>
      </c>
      <c r="N5" s="191" t="s">
        <v>244</v>
      </c>
      <c r="O5" s="191" t="s">
        <v>244</v>
      </c>
      <c r="P5" s="191" t="s">
        <v>244</v>
      </c>
      <c r="Q5" s="191" t="s">
        <v>244</v>
      </c>
      <c r="R5" s="191" t="s">
        <v>244</v>
      </c>
      <c r="S5" s="191" t="s">
        <v>244</v>
      </c>
      <c r="T5" s="191" t="s">
        <v>244</v>
      </c>
      <c r="U5" s="191" t="s">
        <v>244</v>
      </c>
      <c r="V5" s="191" t="s">
        <v>244</v>
      </c>
      <c r="W5" s="191" t="s">
        <v>244</v>
      </c>
      <c r="X5" s="191" t="s">
        <v>244</v>
      </c>
      <c r="Y5" s="191" t="s">
        <v>244</v>
      </c>
      <c r="Z5" s="191" t="s">
        <v>244</v>
      </c>
      <c r="AA5" s="191" t="s">
        <v>244</v>
      </c>
      <c r="AB5" s="191" t="s">
        <v>244</v>
      </c>
      <c r="AC5" s="191" t="s">
        <v>244</v>
      </c>
      <c r="AD5" s="191" t="s">
        <v>244</v>
      </c>
    </row>
    <row r="6" spans="1:30" s="194" customFormat="1" ht="30">
      <c r="A6" s="434"/>
      <c r="B6" s="436"/>
      <c r="C6" s="429"/>
      <c r="D6" s="429"/>
      <c r="E6" s="193" t="s">
        <v>434</v>
      </c>
      <c r="F6" s="191" t="s">
        <v>244</v>
      </c>
      <c r="G6" s="191" t="s">
        <v>244</v>
      </c>
      <c r="H6" s="191" t="s">
        <v>244</v>
      </c>
      <c r="I6" s="191" t="s">
        <v>244</v>
      </c>
      <c r="J6" s="191" t="s">
        <v>244</v>
      </c>
      <c r="K6" s="191" t="s">
        <v>244</v>
      </c>
      <c r="L6" s="191" t="s">
        <v>244</v>
      </c>
      <c r="M6" s="191" t="s">
        <v>244</v>
      </c>
      <c r="N6" s="191" t="s">
        <v>244</v>
      </c>
      <c r="O6" s="191" t="s">
        <v>244</v>
      </c>
      <c r="P6" s="191" t="s">
        <v>244</v>
      </c>
      <c r="Q6" s="191" t="s">
        <v>244</v>
      </c>
      <c r="R6" s="191" t="s">
        <v>244</v>
      </c>
      <c r="S6" s="191" t="s">
        <v>244</v>
      </c>
      <c r="T6" s="191" t="s">
        <v>244</v>
      </c>
      <c r="U6" s="191" t="s">
        <v>244</v>
      </c>
      <c r="V6" s="191" t="s">
        <v>244</v>
      </c>
      <c r="W6" s="191" t="s">
        <v>244</v>
      </c>
      <c r="X6" s="191" t="s">
        <v>244</v>
      </c>
      <c r="Y6" s="191" t="s">
        <v>244</v>
      </c>
      <c r="Z6" s="191" t="s">
        <v>244</v>
      </c>
      <c r="AA6" s="191" t="s">
        <v>244</v>
      </c>
      <c r="AB6" s="191" t="s">
        <v>244</v>
      </c>
      <c r="AC6" s="191" t="s">
        <v>244</v>
      </c>
      <c r="AD6" s="191" t="s">
        <v>244</v>
      </c>
    </row>
    <row r="7" spans="1:30" s="194" customFormat="1" ht="30.75" customHeight="1">
      <c r="A7" s="434"/>
      <c r="B7" s="436"/>
      <c r="C7" s="429"/>
      <c r="D7" s="429"/>
      <c r="E7" s="190" t="s">
        <v>435</v>
      </c>
      <c r="F7" s="191" t="s">
        <v>244</v>
      </c>
      <c r="G7" s="191" t="s">
        <v>244</v>
      </c>
      <c r="H7" s="191" t="s">
        <v>244</v>
      </c>
      <c r="I7" s="191" t="s">
        <v>244</v>
      </c>
      <c r="J7" s="191" t="s">
        <v>244</v>
      </c>
      <c r="K7" s="191" t="s">
        <v>244</v>
      </c>
      <c r="L7" s="191" t="s">
        <v>244</v>
      </c>
      <c r="M7" s="191" t="s">
        <v>244</v>
      </c>
      <c r="N7" s="191" t="s">
        <v>244</v>
      </c>
      <c r="O7" s="191" t="s">
        <v>244</v>
      </c>
      <c r="P7" s="191" t="s">
        <v>244</v>
      </c>
      <c r="Q7" s="191" t="s">
        <v>244</v>
      </c>
      <c r="R7" s="191" t="s">
        <v>244</v>
      </c>
      <c r="S7" s="191" t="s">
        <v>244</v>
      </c>
      <c r="T7" s="191" t="s">
        <v>244</v>
      </c>
      <c r="U7" s="191" t="s">
        <v>244</v>
      </c>
      <c r="V7" s="191" t="s">
        <v>244</v>
      </c>
      <c r="W7" s="191" t="s">
        <v>244</v>
      </c>
      <c r="X7" s="191" t="s">
        <v>244</v>
      </c>
      <c r="Y7" s="191" t="s">
        <v>244</v>
      </c>
      <c r="Z7" s="191" t="s">
        <v>244</v>
      </c>
      <c r="AA7" s="191" t="s">
        <v>244</v>
      </c>
      <c r="AB7" s="191" t="s">
        <v>244</v>
      </c>
      <c r="AC7" s="191" t="s">
        <v>244</v>
      </c>
      <c r="AD7" s="191" t="s">
        <v>244</v>
      </c>
    </row>
    <row r="8" spans="1:30" s="194" customFormat="1">
      <c r="A8" s="434"/>
      <c r="B8" s="436"/>
      <c r="C8" s="429"/>
      <c r="D8" s="429" t="s">
        <v>436</v>
      </c>
      <c r="E8" s="429"/>
      <c r="F8" s="191" t="s">
        <v>244</v>
      </c>
      <c r="G8" s="191" t="s">
        <v>244</v>
      </c>
      <c r="H8" s="191" t="s">
        <v>244</v>
      </c>
      <c r="I8" s="191" t="s">
        <v>244</v>
      </c>
      <c r="J8" s="191" t="s">
        <v>244</v>
      </c>
      <c r="K8" s="191" t="s">
        <v>244</v>
      </c>
      <c r="L8" s="191" t="s">
        <v>244</v>
      </c>
      <c r="M8" s="191" t="s">
        <v>244</v>
      </c>
      <c r="N8" s="191" t="s">
        <v>244</v>
      </c>
      <c r="O8" s="191" t="s">
        <v>244</v>
      </c>
      <c r="P8" s="191" t="s">
        <v>244</v>
      </c>
      <c r="Q8" s="191" t="s">
        <v>244</v>
      </c>
      <c r="R8" s="191" t="s">
        <v>244</v>
      </c>
      <c r="S8" s="191" t="s">
        <v>244</v>
      </c>
      <c r="T8" s="191" t="s">
        <v>244</v>
      </c>
      <c r="U8" s="191" t="s">
        <v>244</v>
      </c>
      <c r="V8" s="191" t="s">
        <v>244</v>
      </c>
      <c r="W8" s="191" t="s">
        <v>244</v>
      </c>
      <c r="X8" s="191" t="s">
        <v>244</v>
      </c>
      <c r="Y8" s="191" t="s">
        <v>244</v>
      </c>
      <c r="Z8" s="191" t="s">
        <v>244</v>
      </c>
      <c r="AA8" s="191" t="s">
        <v>244</v>
      </c>
      <c r="AB8" s="191" t="s">
        <v>244</v>
      </c>
      <c r="AC8" s="191" t="s">
        <v>244</v>
      </c>
      <c r="AD8" s="191" t="s">
        <v>244</v>
      </c>
    </row>
    <row r="9" spans="1:30" s="194" customFormat="1" ht="35.25" customHeight="1">
      <c r="A9" s="434"/>
      <c r="B9" s="436"/>
      <c r="C9" s="429" t="s">
        <v>437</v>
      </c>
      <c r="D9" s="429" t="s">
        <v>438</v>
      </c>
      <c r="E9" s="429"/>
      <c r="F9" s="191" t="s">
        <v>244</v>
      </c>
      <c r="G9" s="191" t="s">
        <v>244</v>
      </c>
      <c r="H9" s="191" t="s">
        <v>244</v>
      </c>
      <c r="I9" s="191" t="s">
        <v>244</v>
      </c>
      <c r="J9" s="191" t="s">
        <v>244</v>
      </c>
      <c r="K9" s="191" t="s">
        <v>244</v>
      </c>
      <c r="L9" s="191" t="s">
        <v>244</v>
      </c>
      <c r="M9" s="191" t="s">
        <v>244</v>
      </c>
      <c r="N9" s="191" t="s">
        <v>244</v>
      </c>
      <c r="O9" s="191" t="s">
        <v>244</v>
      </c>
      <c r="P9" s="191" t="s">
        <v>244</v>
      </c>
      <c r="Q9" s="191" t="s">
        <v>244</v>
      </c>
      <c r="R9" s="191" t="s">
        <v>244</v>
      </c>
      <c r="S9" s="191" t="s">
        <v>244</v>
      </c>
      <c r="T9" s="191" t="s">
        <v>244</v>
      </c>
      <c r="U9" s="191" t="s">
        <v>244</v>
      </c>
      <c r="V9" s="191" t="s">
        <v>244</v>
      </c>
      <c r="W9" s="191" t="s">
        <v>244</v>
      </c>
      <c r="X9" s="191" t="s">
        <v>244</v>
      </c>
      <c r="Y9" s="191" t="s">
        <v>244</v>
      </c>
      <c r="Z9" s="191" t="s">
        <v>244</v>
      </c>
      <c r="AA9" s="191" t="s">
        <v>244</v>
      </c>
      <c r="AB9" s="191" t="s">
        <v>244</v>
      </c>
      <c r="AC9" s="191" t="s">
        <v>244</v>
      </c>
      <c r="AD9" s="191" t="s">
        <v>244</v>
      </c>
    </row>
    <row r="10" spans="1:30" s="194" customFormat="1" ht="31.5" customHeight="1">
      <c r="A10" s="434"/>
      <c r="B10" s="436"/>
      <c r="C10" s="429"/>
      <c r="D10" s="429" t="s">
        <v>439</v>
      </c>
      <c r="E10" s="429"/>
      <c r="F10" s="191" t="s">
        <v>244</v>
      </c>
      <c r="G10" s="191" t="s">
        <v>244</v>
      </c>
      <c r="H10" s="191" t="s">
        <v>244</v>
      </c>
      <c r="I10" s="191" t="s">
        <v>244</v>
      </c>
      <c r="J10" s="191" t="s">
        <v>244</v>
      </c>
      <c r="K10" s="191" t="s">
        <v>244</v>
      </c>
      <c r="L10" s="191" t="s">
        <v>244</v>
      </c>
      <c r="M10" s="191" t="s">
        <v>244</v>
      </c>
      <c r="N10" s="191" t="s">
        <v>244</v>
      </c>
      <c r="O10" s="191" t="s">
        <v>244</v>
      </c>
      <c r="P10" s="191" t="s">
        <v>244</v>
      </c>
      <c r="Q10" s="191" t="s">
        <v>244</v>
      </c>
      <c r="R10" s="191" t="s">
        <v>244</v>
      </c>
      <c r="S10" s="191" t="s">
        <v>244</v>
      </c>
      <c r="T10" s="191" t="s">
        <v>244</v>
      </c>
      <c r="U10" s="191" t="s">
        <v>244</v>
      </c>
      <c r="V10" s="191" t="s">
        <v>244</v>
      </c>
      <c r="W10" s="191" t="s">
        <v>244</v>
      </c>
      <c r="X10" s="191" t="s">
        <v>244</v>
      </c>
      <c r="Y10" s="191" t="s">
        <v>244</v>
      </c>
      <c r="Z10" s="191" t="s">
        <v>244</v>
      </c>
      <c r="AA10" s="191" t="s">
        <v>244</v>
      </c>
      <c r="AB10" s="191" t="s">
        <v>244</v>
      </c>
      <c r="AC10" s="191" t="s">
        <v>244</v>
      </c>
      <c r="AD10" s="191" t="s">
        <v>244</v>
      </c>
    </row>
    <row r="11" spans="1:30" s="194" customFormat="1" ht="45">
      <c r="A11" s="434"/>
      <c r="B11" s="436"/>
      <c r="C11" s="195" t="s">
        <v>440</v>
      </c>
      <c r="D11" s="429" t="s">
        <v>441</v>
      </c>
      <c r="E11" s="429"/>
      <c r="F11" s="191" t="s">
        <v>244</v>
      </c>
      <c r="G11" s="191" t="s">
        <v>244</v>
      </c>
      <c r="H11" s="191" t="s">
        <v>244</v>
      </c>
      <c r="I11" s="191" t="s">
        <v>244</v>
      </c>
      <c r="J11" s="191" t="s">
        <v>244</v>
      </c>
      <c r="K11" s="191" t="s">
        <v>244</v>
      </c>
      <c r="L11" s="191" t="s">
        <v>244</v>
      </c>
      <c r="M11" s="191" t="s">
        <v>244</v>
      </c>
      <c r="N11" s="191" t="s">
        <v>244</v>
      </c>
      <c r="O11" s="191" t="s">
        <v>244</v>
      </c>
      <c r="P11" s="191" t="s">
        <v>244</v>
      </c>
      <c r="Q11" s="191" t="s">
        <v>244</v>
      </c>
      <c r="R11" s="191" t="s">
        <v>244</v>
      </c>
      <c r="S11" s="191" t="s">
        <v>244</v>
      </c>
      <c r="T11" s="191" t="s">
        <v>244</v>
      </c>
      <c r="U11" s="191" t="s">
        <v>244</v>
      </c>
      <c r="V11" s="191" t="s">
        <v>244</v>
      </c>
      <c r="W11" s="191" t="s">
        <v>244</v>
      </c>
      <c r="X11" s="191" t="s">
        <v>244</v>
      </c>
      <c r="Y11" s="191" t="s">
        <v>244</v>
      </c>
      <c r="Z11" s="191" t="s">
        <v>244</v>
      </c>
      <c r="AA11" s="191" t="s">
        <v>244</v>
      </c>
      <c r="AB11" s="191" t="s">
        <v>244</v>
      </c>
      <c r="AC11" s="191" t="s">
        <v>244</v>
      </c>
      <c r="AD11" s="191" t="s">
        <v>244</v>
      </c>
    </row>
    <row r="12" spans="1:30" s="194" customFormat="1" ht="15" customHeight="1">
      <c r="A12" s="434"/>
      <c r="B12" s="428" t="s">
        <v>442</v>
      </c>
      <c r="C12" s="429" t="s">
        <v>432</v>
      </c>
      <c r="D12" s="429" t="s">
        <v>433</v>
      </c>
      <c r="E12" s="190" t="s">
        <v>426</v>
      </c>
      <c r="F12" s="191" t="s">
        <v>244</v>
      </c>
      <c r="G12" s="191" t="s">
        <v>244</v>
      </c>
      <c r="H12" s="191" t="s">
        <v>244</v>
      </c>
      <c r="I12" s="191" t="s">
        <v>244</v>
      </c>
      <c r="J12" s="191" t="s">
        <v>244</v>
      </c>
      <c r="K12" s="191" t="s">
        <v>244</v>
      </c>
      <c r="L12" s="191" t="s">
        <v>244</v>
      </c>
      <c r="M12" s="191" t="s">
        <v>244</v>
      </c>
      <c r="N12" s="191" t="s">
        <v>244</v>
      </c>
      <c r="O12" s="191" t="s">
        <v>244</v>
      </c>
      <c r="P12" s="191" t="s">
        <v>244</v>
      </c>
      <c r="Q12" s="191" t="s">
        <v>244</v>
      </c>
      <c r="R12" s="191" t="s">
        <v>244</v>
      </c>
      <c r="S12" s="191" t="s">
        <v>244</v>
      </c>
      <c r="T12" s="191" t="s">
        <v>244</v>
      </c>
      <c r="U12" s="191" t="s">
        <v>244</v>
      </c>
      <c r="V12" s="191" t="s">
        <v>244</v>
      </c>
      <c r="W12" s="191" t="s">
        <v>244</v>
      </c>
      <c r="X12" s="191" t="s">
        <v>244</v>
      </c>
      <c r="Y12" s="191" t="s">
        <v>244</v>
      </c>
      <c r="Z12" s="191" t="s">
        <v>244</v>
      </c>
      <c r="AA12" s="191" t="s">
        <v>244</v>
      </c>
      <c r="AB12" s="191" t="s">
        <v>244</v>
      </c>
      <c r="AC12" s="191" t="s">
        <v>244</v>
      </c>
      <c r="AD12" s="191" t="s">
        <v>244</v>
      </c>
    </row>
    <row r="13" spans="1:30" s="194" customFormat="1" ht="30">
      <c r="A13" s="434"/>
      <c r="B13" s="428"/>
      <c r="C13" s="429"/>
      <c r="D13" s="429"/>
      <c r="E13" s="190" t="s">
        <v>434</v>
      </c>
      <c r="F13" s="191" t="s">
        <v>244</v>
      </c>
      <c r="G13" s="191" t="s">
        <v>244</v>
      </c>
      <c r="H13" s="191" t="s">
        <v>244</v>
      </c>
      <c r="I13" s="191" t="s">
        <v>244</v>
      </c>
      <c r="J13" s="191" t="s">
        <v>244</v>
      </c>
      <c r="K13" s="191" t="s">
        <v>244</v>
      </c>
      <c r="L13" s="191" t="s">
        <v>244</v>
      </c>
      <c r="M13" s="191" t="s">
        <v>244</v>
      </c>
      <c r="N13" s="191" t="s">
        <v>244</v>
      </c>
      <c r="O13" s="191" t="s">
        <v>244</v>
      </c>
      <c r="P13" s="191" t="s">
        <v>244</v>
      </c>
      <c r="Q13" s="191" t="s">
        <v>244</v>
      </c>
      <c r="R13" s="191" t="s">
        <v>244</v>
      </c>
      <c r="S13" s="191" t="s">
        <v>244</v>
      </c>
      <c r="T13" s="191" t="s">
        <v>244</v>
      </c>
      <c r="U13" s="191" t="s">
        <v>244</v>
      </c>
      <c r="V13" s="191" t="s">
        <v>244</v>
      </c>
      <c r="W13" s="191" t="s">
        <v>244</v>
      </c>
      <c r="X13" s="191" t="s">
        <v>244</v>
      </c>
      <c r="Y13" s="191" t="s">
        <v>244</v>
      </c>
      <c r="Z13" s="191" t="s">
        <v>244</v>
      </c>
      <c r="AA13" s="191" t="s">
        <v>244</v>
      </c>
      <c r="AB13" s="191" t="s">
        <v>244</v>
      </c>
      <c r="AC13" s="191" t="s">
        <v>244</v>
      </c>
      <c r="AD13" s="191" t="s">
        <v>244</v>
      </c>
    </row>
    <row r="14" spans="1:30" s="194" customFormat="1" ht="30">
      <c r="A14" s="434"/>
      <c r="B14" s="428"/>
      <c r="C14" s="429"/>
      <c r="D14" s="429"/>
      <c r="E14" s="190" t="s">
        <v>435</v>
      </c>
      <c r="F14" s="191" t="s">
        <v>244</v>
      </c>
      <c r="G14" s="191" t="s">
        <v>244</v>
      </c>
      <c r="H14" s="191" t="s">
        <v>244</v>
      </c>
      <c r="I14" s="191" t="s">
        <v>244</v>
      </c>
      <c r="J14" s="191" t="s">
        <v>244</v>
      </c>
      <c r="K14" s="191" t="s">
        <v>244</v>
      </c>
      <c r="L14" s="191" t="s">
        <v>244</v>
      </c>
      <c r="M14" s="191" t="s">
        <v>244</v>
      </c>
      <c r="N14" s="191" t="s">
        <v>244</v>
      </c>
      <c r="O14" s="191" t="s">
        <v>244</v>
      </c>
      <c r="P14" s="191" t="s">
        <v>244</v>
      </c>
      <c r="Q14" s="191" t="s">
        <v>244</v>
      </c>
      <c r="R14" s="191" t="s">
        <v>244</v>
      </c>
      <c r="S14" s="191" t="s">
        <v>244</v>
      </c>
      <c r="T14" s="191" t="s">
        <v>244</v>
      </c>
      <c r="U14" s="191" t="s">
        <v>244</v>
      </c>
      <c r="V14" s="191" t="s">
        <v>244</v>
      </c>
      <c r="W14" s="191" t="s">
        <v>244</v>
      </c>
      <c r="X14" s="191" t="s">
        <v>244</v>
      </c>
      <c r="Y14" s="191" t="s">
        <v>244</v>
      </c>
      <c r="Z14" s="191" t="s">
        <v>244</v>
      </c>
      <c r="AA14" s="191" t="s">
        <v>244</v>
      </c>
      <c r="AB14" s="191" t="s">
        <v>244</v>
      </c>
      <c r="AC14" s="191" t="s">
        <v>244</v>
      </c>
      <c r="AD14" s="191" t="s">
        <v>244</v>
      </c>
    </row>
    <row r="15" spans="1:30" s="194" customFormat="1">
      <c r="A15" s="434"/>
      <c r="B15" s="428"/>
      <c r="C15" s="429"/>
      <c r="D15" s="429" t="s">
        <v>436</v>
      </c>
      <c r="E15" s="429"/>
      <c r="F15" s="191" t="s">
        <v>244</v>
      </c>
      <c r="G15" s="191" t="s">
        <v>244</v>
      </c>
      <c r="H15" s="191" t="s">
        <v>244</v>
      </c>
      <c r="I15" s="191" t="s">
        <v>244</v>
      </c>
      <c r="J15" s="191" t="s">
        <v>244</v>
      </c>
      <c r="K15" s="191" t="s">
        <v>244</v>
      </c>
      <c r="L15" s="191" t="s">
        <v>244</v>
      </c>
      <c r="M15" s="191" t="s">
        <v>244</v>
      </c>
      <c r="N15" s="191" t="s">
        <v>244</v>
      </c>
      <c r="O15" s="191" t="s">
        <v>244</v>
      </c>
      <c r="P15" s="191" t="s">
        <v>244</v>
      </c>
      <c r="Q15" s="191" t="s">
        <v>244</v>
      </c>
      <c r="R15" s="191" t="s">
        <v>244</v>
      </c>
      <c r="S15" s="191" t="s">
        <v>244</v>
      </c>
      <c r="T15" s="191" t="s">
        <v>244</v>
      </c>
      <c r="U15" s="191" t="s">
        <v>244</v>
      </c>
      <c r="V15" s="191" t="s">
        <v>244</v>
      </c>
      <c r="W15" s="191" t="s">
        <v>244</v>
      </c>
      <c r="X15" s="191" t="s">
        <v>244</v>
      </c>
      <c r="Y15" s="191" t="s">
        <v>244</v>
      </c>
      <c r="Z15" s="191" t="s">
        <v>244</v>
      </c>
      <c r="AA15" s="191" t="s">
        <v>244</v>
      </c>
      <c r="AB15" s="191" t="s">
        <v>244</v>
      </c>
      <c r="AC15" s="191" t="s">
        <v>244</v>
      </c>
      <c r="AD15" s="191" t="s">
        <v>244</v>
      </c>
    </row>
    <row r="16" spans="1:30" s="194" customFormat="1" ht="33" customHeight="1">
      <c r="A16" s="434"/>
      <c r="B16" s="428"/>
      <c r="C16" s="429" t="s">
        <v>437</v>
      </c>
      <c r="D16" s="429" t="s">
        <v>438</v>
      </c>
      <c r="E16" s="429"/>
      <c r="F16" s="191" t="s">
        <v>244</v>
      </c>
      <c r="G16" s="191" t="s">
        <v>244</v>
      </c>
      <c r="H16" s="191" t="s">
        <v>244</v>
      </c>
      <c r="I16" s="191" t="s">
        <v>244</v>
      </c>
      <c r="J16" s="191" t="s">
        <v>244</v>
      </c>
      <c r="K16" s="191" t="s">
        <v>244</v>
      </c>
      <c r="L16" s="191" t="s">
        <v>244</v>
      </c>
      <c r="M16" s="191" t="s">
        <v>244</v>
      </c>
      <c r="N16" s="191" t="s">
        <v>244</v>
      </c>
      <c r="O16" s="191" t="s">
        <v>244</v>
      </c>
      <c r="P16" s="191" t="s">
        <v>244</v>
      </c>
      <c r="Q16" s="191" t="s">
        <v>244</v>
      </c>
      <c r="R16" s="191" t="s">
        <v>244</v>
      </c>
      <c r="S16" s="191" t="s">
        <v>244</v>
      </c>
      <c r="T16" s="191" t="s">
        <v>244</v>
      </c>
      <c r="U16" s="191" t="s">
        <v>244</v>
      </c>
      <c r="V16" s="191" t="s">
        <v>244</v>
      </c>
      <c r="W16" s="191" t="s">
        <v>244</v>
      </c>
      <c r="X16" s="191" t="s">
        <v>244</v>
      </c>
      <c r="Y16" s="191" t="s">
        <v>244</v>
      </c>
      <c r="Z16" s="191" t="s">
        <v>244</v>
      </c>
      <c r="AA16" s="191" t="s">
        <v>244</v>
      </c>
      <c r="AB16" s="191" t="s">
        <v>244</v>
      </c>
      <c r="AC16" s="191" t="s">
        <v>244</v>
      </c>
      <c r="AD16" s="191" t="s">
        <v>244</v>
      </c>
    </row>
    <row r="17" spans="1:30" s="194" customFormat="1" ht="31.5" customHeight="1">
      <c r="A17" s="434"/>
      <c r="B17" s="428"/>
      <c r="C17" s="429"/>
      <c r="D17" s="429" t="s">
        <v>439</v>
      </c>
      <c r="E17" s="429"/>
      <c r="F17" s="191" t="s">
        <v>244</v>
      </c>
      <c r="G17" s="191" t="s">
        <v>244</v>
      </c>
      <c r="H17" s="191" t="s">
        <v>244</v>
      </c>
      <c r="I17" s="191" t="s">
        <v>244</v>
      </c>
      <c r="J17" s="191" t="s">
        <v>244</v>
      </c>
      <c r="K17" s="191" t="s">
        <v>244</v>
      </c>
      <c r="L17" s="191" t="s">
        <v>244</v>
      </c>
      <c r="M17" s="191" t="s">
        <v>244</v>
      </c>
      <c r="N17" s="191" t="s">
        <v>244</v>
      </c>
      <c r="O17" s="191" t="s">
        <v>244</v>
      </c>
      <c r="P17" s="191" t="s">
        <v>244</v>
      </c>
      <c r="Q17" s="191" t="s">
        <v>244</v>
      </c>
      <c r="R17" s="191" t="s">
        <v>244</v>
      </c>
      <c r="S17" s="191" t="s">
        <v>244</v>
      </c>
      <c r="T17" s="191" t="s">
        <v>244</v>
      </c>
      <c r="U17" s="191" t="s">
        <v>244</v>
      </c>
      <c r="V17" s="191" t="s">
        <v>244</v>
      </c>
      <c r="W17" s="191" t="s">
        <v>244</v>
      </c>
      <c r="X17" s="191" t="s">
        <v>244</v>
      </c>
      <c r="Y17" s="191" t="s">
        <v>244</v>
      </c>
      <c r="Z17" s="191" t="s">
        <v>244</v>
      </c>
      <c r="AA17" s="191" t="s">
        <v>244</v>
      </c>
      <c r="AB17" s="191" t="s">
        <v>244</v>
      </c>
      <c r="AC17" s="191" t="s">
        <v>244</v>
      </c>
      <c r="AD17" s="191" t="s">
        <v>244</v>
      </c>
    </row>
    <row r="18" spans="1:30" s="194" customFormat="1" ht="45">
      <c r="A18" s="434"/>
      <c r="B18" s="428"/>
      <c r="C18" s="195" t="s">
        <v>440</v>
      </c>
      <c r="D18" s="431" t="s">
        <v>441</v>
      </c>
      <c r="E18" s="432"/>
      <c r="F18" s="191" t="s">
        <v>244</v>
      </c>
      <c r="G18" s="191" t="s">
        <v>244</v>
      </c>
      <c r="H18" s="191" t="s">
        <v>244</v>
      </c>
      <c r="I18" s="191" t="s">
        <v>244</v>
      </c>
      <c r="J18" s="191" t="s">
        <v>244</v>
      </c>
      <c r="K18" s="191" t="s">
        <v>244</v>
      </c>
      <c r="L18" s="191" t="s">
        <v>244</v>
      </c>
      <c r="M18" s="191" t="s">
        <v>244</v>
      </c>
      <c r="N18" s="191" t="s">
        <v>244</v>
      </c>
      <c r="O18" s="191" t="s">
        <v>244</v>
      </c>
      <c r="P18" s="191" t="s">
        <v>244</v>
      </c>
      <c r="Q18" s="191" t="s">
        <v>244</v>
      </c>
      <c r="R18" s="191" t="s">
        <v>244</v>
      </c>
      <c r="S18" s="191" t="s">
        <v>244</v>
      </c>
      <c r="T18" s="191" t="s">
        <v>244</v>
      </c>
      <c r="U18" s="191" t="s">
        <v>244</v>
      </c>
      <c r="V18" s="191" t="s">
        <v>244</v>
      </c>
      <c r="W18" s="191" t="s">
        <v>244</v>
      </c>
      <c r="X18" s="191" t="s">
        <v>244</v>
      </c>
      <c r="Y18" s="191" t="s">
        <v>244</v>
      </c>
      <c r="Z18" s="191" t="s">
        <v>244</v>
      </c>
      <c r="AA18" s="191" t="s">
        <v>244</v>
      </c>
      <c r="AB18" s="191" t="s">
        <v>244</v>
      </c>
      <c r="AC18" s="191" t="s">
        <v>244</v>
      </c>
      <c r="AD18" s="191" t="s">
        <v>244</v>
      </c>
    </row>
    <row r="19" spans="1:30" s="194" customFormat="1" ht="15" customHeight="1">
      <c r="A19" s="434"/>
      <c r="B19" s="428" t="s">
        <v>443</v>
      </c>
      <c r="C19" s="429" t="s">
        <v>432</v>
      </c>
      <c r="D19" s="429" t="s">
        <v>433</v>
      </c>
      <c r="E19" s="190" t="s">
        <v>426</v>
      </c>
      <c r="F19" s="191" t="s">
        <v>244</v>
      </c>
      <c r="G19" s="191" t="s">
        <v>244</v>
      </c>
      <c r="H19" s="191" t="s">
        <v>244</v>
      </c>
      <c r="I19" s="191" t="s">
        <v>244</v>
      </c>
      <c r="J19" s="191" t="s">
        <v>244</v>
      </c>
      <c r="K19" s="191" t="s">
        <v>244</v>
      </c>
      <c r="L19" s="191" t="s">
        <v>244</v>
      </c>
      <c r="M19" s="191" t="s">
        <v>244</v>
      </c>
      <c r="N19" s="191" t="s">
        <v>244</v>
      </c>
      <c r="O19" s="191" t="s">
        <v>244</v>
      </c>
      <c r="P19" s="191" t="s">
        <v>244</v>
      </c>
      <c r="Q19" s="191" t="s">
        <v>244</v>
      </c>
      <c r="R19" s="191" t="s">
        <v>244</v>
      </c>
      <c r="S19" s="191" t="s">
        <v>244</v>
      </c>
      <c r="T19" s="191" t="s">
        <v>244</v>
      </c>
      <c r="U19" s="191" t="s">
        <v>244</v>
      </c>
      <c r="V19" s="191" t="s">
        <v>244</v>
      </c>
      <c r="W19" s="191" t="s">
        <v>244</v>
      </c>
      <c r="X19" s="191" t="s">
        <v>244</v>
      </c>
      <c r="Y19" s="191" t="s">
        <v>244</v>
      </c>
      <c r="Z19" s="191" t="s">
        <v>244</v>
      </c>
      <c r="AA19" s="191" t="s">
        <v>244</v>
      </c>
      <c r="AB19" s="191" t="s">
        <v>244</v>
      </c>
      <c r="AC19" s="191" t="s">
        <v>244</v>
      </c>
      <c r="AD19" s="191" t="s">
        <v>244</v>
      </c>
    </row>
    <row r="20" spans="1:30" s="194" customFormat="1" ht="30">
      <c r="A20" s="434"/>
      <c r="B20" s="428"/>
      <c r="C20" s="429"/>
      <c r="D20" s="429"/>
      <c r="E20" s="190" t="s">
        <v>434</v>
      </c>
      <c r="F20" s="191" t="s">
        <v>244</v>
      </c>
      <c r="G20" s="191" t="s">
        <v>244</v>
      </c>
      <c r="H20" s="191" t="s">
        <v>244</v>
      </c>
      <c r="I20" s="191" t="s">
        <v>244</v>
      </c>
      <c r="J20" s="191" t="s">
        <v>244</v>
      </c>
      <c r="K20" s="191" t="s">
        <v>244</v>
      </c>
      <c r="L20" s="191" t="s">
        <v>244</v>
      </c>
      <c r="M20" s="191" t="s">
        <v>244</v>
      </c>
      <c r="N20" s="191" t="s">
        <v>244</v>
      </c>
      <c r="O20" s="191" t="s">
        <v>244</v>
      </c>
      <c r="P20" s="191" t="s">
        <v>244</v>
      </c>
      <c r="Q20" s="191" t="s">
        <v>244</v>
      </c>
      <c r="R20" s="191" t="s">
        <v>244</v>
      </c>
      <c r="S20" s="191" t="s">
        <v>244</v>
      </c>
      <c r="T20" s="191" t="s">
        <v>244</v>
      </c>
      <c r="U20" s="191" t="s">
        <v>244</v>
      </c>
      <c r="V20" s="191" t="s">
        <v>244</v>
      </c>
      <c r="W20" s="191" t="s">
        <v>244</v>
      </c>
      <c r="X20" s="191" t="s">
        <v>244</v>
      </c>
      <c r="Y20" s="191" t="s">
        <v>244</v>
      </c>
      <c r="Z20" s="191" t="s">
        <v>244</v>
      </c>
      <c r="AA20" s="191" t="s">
        <v>244</v>
      </c>
      <c r="AB20" s="191" t="s">
        <v>244</v>
      </c>
      <c r="AC20" s="191" t="s">
        <v>244</v>
      </c>
      <c r="AD20" s="191" t="s">
        <v>244</v>
      </c>
    </row>
    <row r="21" spans="1:30" s="194" customFormat="1" ht="30">
      <c r="A21" s="434"/>
      <c r="B21" s="428"/>
      <c r="C21" s="429"/>
      <c r="D21" s="429"/>
      <c r="E21" s="190" t="s">
        <v>435</v>
      </c>
      <c r="F21" s="191" t="s">
        <v>244</v>
      </c>
      <c r="G21" s="191" t="s">
        <v>244</v>
      </c>
      <c r="H21" s="191" t="s">
        <v>244</v>
      </c>
      <c r="I21" s="191" t="s">
        <v>244</v>
      </c>
      <c r="J21" s="191" t="s">
        <v>244</v>
      </c>
      <c r="K21" s="191" t="s">
        <v>244</v>
      </c>
      <c r="L21" s="191" t="s">
        <v>244</v>
      </c>
      <c r="M21" s="191" t="s">
        <v>244</v>
      </c>
      <c r="N21" s="191" t="s">
        <v>244</v>
      </c>
      <c r="O21" s="191" t="s">
        <v>244</v>
      </c>
      <c r="P21" s="191" t="s">
        <v>244</v>
      </c>
      <c r="Q21" s="191" t="s">
        <v>244</v>
      </c>
      <c r="R21" s="191" t="s">
        <v>244</v>
      </c>
      <c r="S21" s="191" t="s">
        <v>244</v>
      </c>
      <c r="T21" s="191" t="s">
        <v>244</v>
      </c>
      <c r="U21" s="191" t="s">
        <v>244</v>
      </c>
      <c r="V21" s="191" t="s">
        <v>244</v>
      </c>
      <c r="W21" s="191" t="s">
        <v>244</v>
      </c>
      <c r="X21" s="191" t="s">
        <v>244</v>
      </c>
      <c r="Y21" s="191" t="s">
        <v>244</v>
      </c>
      <c r="Z21" s="191" t="s">
        <v>244</v>
      </c>
      <c r="AA21" s="191" t="s">
        <v>244</v>
      </c>
      <c r="AB21" s="191" t="s">
        <v>244</v>
      </c>
      <c r="AC21" s="191" t="s">
        <v>244</v>
      </c>
      <c r="AD21" s="191" t="s">
        <v>244</v>
      </c>
    </row>
    <row r="22" spans="1:30" s="194" customFormat="1">
      <c r="A22" s="434"/>
      <c r="B22" s="428"/>
      <c r="C22" s="429"/>
      <c r="D22" s="429" t="s">
        <v>436</v>
      </c>
      <c r="E22" s="429"/>
      <c r="F22" s="191" t="s">
        <v>244</v>
      </c>
      <c r="G22" s="191" t="s">
        <v>244</v>
      </c>
      <c r="H22" s="191" t="s">
        <v>244</v>
      </c>
      <c r="I22" s="191" t="s">
        <v>244</v>
      </c>
      <c r="J22" s="191" t="s">
        <v>244</v>
      </c>
      <c r="K22" s="191" t="s">
        <v>244</v>
      </c>
      <c r="L22" s="191" t="s">
        <v>244</v>
      </c>
      <c r="M22" s="191" t="s">
        <v>244</v>
      </c>
      <c r="N22" s="191" t="s">
        <v>244</v>
      </c>
      <c r="O22" s="191" t="s">
        <v>244</v>
      </c>
      <c r="P22" s="191" t="s">
        <v>244</v>
      </c>
      <c r="Q22" s="191" t="s">
        <v>244</v>
      </c>
      <c r="R22" s="191" t="s">
        <v>244</v>
      </c>
      <c r="S22" s="191" t="s">
        <v>244</v>
      </c>
      <c r="T22" s="191" t="s">
        <v>244</v>
      </c>
      <c r="U22" s="191" t="s">
        <v>244</v>
      </c>
      <c r="V22" s="191" t="s">
        <v>244</v>
      </c>
      <c r="W22" s="191" t="s">
        <v>244</v>
      </c>
      <c r="X22" s="191" t="s">
        <v>244</v>
      </c>
      <c r="Y22" s="191" t="s">
        <v>244</v>
      </c>
      <c r="Z22" s="191" t="s">
        <v>244</v>
      </c>
      <c r="AA22" s="191" t="s">
        <v>244</v>
      </c>
      <c r="AB22" s="191" t="s">
        <v>244</v>
      </c>
      <c r="AC22" s="191" t="s">
        <v>244</v>
      </c>
      <c r="AD22" s="191" t="s">
        <v>244</v>
      </c>
    </row>
    <row r="23" spans="1:30" s="194" customFormat="1" ht="29.25" customHeight="1">
      <c r="A23" s="434"/>
      <c r="B23" s="428"/>
      <c r="C23" s="429" t="s">
        <v>437</v>
      </c>
      <c r="D23" s="429" t="s">
        <v>438</v>
      </c>
      <c r="E23" s="429"/>
      <c r="F23" s="191" t="s">
        <v>244</v>
      </c>
      <c r="G23" s="191" t="s">
        <v>244</v>
      </c>
      <c r="H23" s="191" t="s">
        <v>244</v>
      </c>
      <c r="I23" s="191" t="s">
        <v>244</v>
      </c>
      <c r="J23" s="191" t="s">
        <v>244</v>
      </c>
      <c r="K23" s="191" t="s">
        <v>244</v>
      </c>
      <c r="L23" s="191" t="s">
        <v>244</v>
      </c>
      <c r="M23" s="191" t="s">
        <v>244</v>
      </c>
      <c r="N23" s="191" t="s">
        <v>244</v>
      </c>
      <c r="O23" s="191" t="s">
        <v>244</v>
      </c>
      <c r="P23" s="191" t="s">
        <v>244</v>
      </c>
      <c r="Q23" s="191" t="s">
        <v>244</v>
      </c>
      <c r="R23" s="191" t="s">
        <v>244</v>
      </c>
      <c r="S23" s="191" t="s">
        <v>244</v>
      </c>
      <c r="T23" s="191" t="s">
        <v>244</v>
      </c>
      <c r="U23" s="191" t="s">
        <v>244</v>
      </c>
      <c r="V23" s="191" t="s">
        <v>244</v>
      </c>
      <c r="W23" s="191" t="s">
        <v>244</v>
      </c>
      <c r="X23" s="191" t="s">
        <v>244</v>
      </c>
      <c r="Y23" s="191" t="s">
        <v>244</v>
      </c>
      <c r="Z23" s="191" t="s">
        <v>244</v>
      </c>
      <c r="AA23" s="191" t="s">
        <v>244</v>
      </c>
      <c r="AB23" s="191" t="s">
        <v>244</v>
      </c>
      <c r="AC23" s="191" t="s">
        <v>244</v>
      </c>
      <c r="AD23" s="191" t="s">
        <v>244</v>
      </c>
    </row>
    <row r="24" spans="1:30" s="194" customFormat="1" ht="29.25" customHeight="1">
      <c r="A24" s="434"/>
      <c r="B24" s="428"/>
      <c r="C24" s="429"/>
      <c r="D24" s="429" t="s">
        <v>439</v>
      </c>
      <c r="E24" s="429"/>
      <c r="F24" s="191" t="s">
        <v>244</v>
      </c>
      <c r="G24" s="191" t="s">
        <v>244</v>
      </c>
      <c r="H24" s="191" t="s">
        <v>244</v>
      </c>
      <c r="I24" s="191" t="s">
        <v>244</v>
      </c>
      <c r="J24" s="191" t="s">
        <v>244</v>
      </c>
      <c r="K24" s="191" t="s">
        <v>244</v>
      </c>
      <c r="L24" s="191" t="s">
        <v>244</v>
      </c>
      <c r="M24" s="191" t="s">
        <v>244</v>
      </c>
      <c r="N24" s="191" t="s">
        <v>244</v>
      </c>
      <c r="O24" s="191" t="s">
        <v>244</v>
      </c>
      <c r="P24" s="191" t="s">
        <v>244</v>
      </c>
      <c r="Q24" s="191" t="s">
        <v>244</v>
      </c>
      <c r="R24" s="191" t="s">
        <v>244</v>
      </c>
      <c r="S24" s="191" t="s">
        <v>244</v>
      </c>
      <c r="T24" s="191" t="s">
        <v>244</v>
      </c>
      <c r="U24" s="191" t="s">
        <v>244</v>
      </c>
      <c r="V24" s="191" t="s">
        <v>244</v>
      </c>
      <c r="W24" s="191" t="s">
        <v>244</v>
      </c>
      <c r="X24" s="191" t="s">
        <v>244</v>
      </c>
      <c r="Y24" s="191" t="s">
        <v>244</v>
      </c>
      <c r="Z24" s="191" t="s">
        <v>244</v>
      </c>
      <c r="AA24" s="191" t="s">
        <v>244</v>
      </c>
      <c r="AB24" s="191" t="s">
        <v>244</v>
      </c>
      <c r="AC24" s="191" t="s">
        <v>244</v>
      </c>
      <c r="AD24" s="191" t="s">
        <v>244</v>
      </c>
    </row>
    <row r="25" spans="1:30" s="194" customFormat="1" ht="45" customHeight="1">
      <c r="A25" s="434"/>
      <c r="B25" s="428"/>
      <c r="C25" s="195" t="s">
        <v>440</v>
      </c>
      <c r="D25" s="429" t="s">
        <v>441</v>
      </c>
      <c r="E25" s="429"/>
      <c r="F25" s="191" t="s">
        <v>244</v>
      </c>
      <c r="G25" s="191" t="s">
        <v>244</v>
      </c>
      <c r="H25" s="191" t="s">
        <v>244</v>
      </c>
      <c r="I25" s="191" t="s">
        <v>244</v>
      </c>
      <c r="J25" s="191" t="s">
        <v>244</v>
      </c>
      <c r="K25" s="191" t="s">
        <v>244</v>
      </c>
      <c r="L25" s="191" t="s">
        <v>244</v>
      </c>
      <c r="M25" s="191" t="s">
        <v>244</v>
      </c>
      <c r="N25" s="191" t="s">
        <v>244</v>
      </c>
      <c r="O25" s="191" t="s">
        <v>244</v>
      </c>
      <c r="P25" s="191" t="s">
        <v>244</v>
      </c>
      <c r="Q25" s="191" t="s">
        <v>244</v>
      </c>
      <c r="R25" s="191" t="s">
        <v>244</v>
      </c>
      <c r="S25" s="191" t="s">
        <v>244</v>
      </c>
      <c r="T25" s="191" t="s">
        <v>244</v>
      </c>
      <c r="U25" s="191" t="s">
        <v>244</v>
      </c>
      <c r="V25" s="191" t="s">
        <v>244</v>
      </c>
      <c r="W25" s="191" t="s">
        <v>244</v>
      </c>
      <c r="X25" s="191" t="s">
        <v>244</v>
      </c>
      <c r="Y25" s="191" t="s">
        <v>244</v>
      </c>
      <c r="Z25" s="191" t="s">
        <v>244</v>
      </c>
      <c r="AA25" s="191" t="s">
        <v>244</v>
      </c>
      <c r="AB25" s="191" t="s">
        <v>244</v>
      </c>
      <c r="AC25" s="191" t="s">
        <v>244</v>
      </c>
      <c r="AD25" s="191" t="s">
        <v>244</v>
      </c>
    </row>
    <row r="26" spans="1:30" s="194" customFormat="1" ht="15" customHeight="1">
      <c r="A26" s="434"/>
      <c r="B26" s="428" t="s">
        <v>444</v>
      </c>
      <c r="C26" s="429" t="s">
        <v>432</v>
      </c>
      <c r="D26" s="429" t="s">
        <v>433</v>
      </c>
      <c r="E26" s="190" t="s">
        <v>426</v>
      </c>
      <c r="F26" s="191" t="s">
        <v>244</v>
      </c>
      <c r="G26" s="191" t="s">
        <v>244</v>
      </c>
      <c r="H26" s="191" t="s">
        <v>244</v>
      </c>
      <c r="I26" s="191" t="s">
        <v>244</v>
      </c>
      <c r="J26" s="191" t="s">
        <v>244</v>
      </c>
      <c r="K26" s="191" t="s">
        <v>244</v>
      </c>
      <c r="L26" s="191" t="s">
        <v>244</v>
      </c>
      <c r="M26" s="191" t="s">
        <v>244</v>
      </c>
      <c r="N26" s="191" t="s">
        <v>244</v>
      </c>
      <c r="O26" s="191" t="s">
        <v>244</v>
      </c>
      <c r="P26" s="191" t="s">
        <v>244</v>
      </c>
      <c r="Q26" s="191" t="s">
        <v>244</v>
      </c>
      <c r="R26" s="191" t="s">
        <v>244</v>
      </c>
      <c r="S26" s="191" t="s">
        <v>244</v>
      </c>
      <c r="T26" s="191" t="s">
        <v>244</v>
      </c>
      <c r="U26" s="191" t="s">
        <v>244</v>
      </c>
      <c r="V26" s="191" t="s">
        <v>244</v>
      </c>
      <c r="W26" s="191" t="s">
        <v>244</v>
      </c>
      <c r="X26" s="191" t="s">
        <v>244</v>
      </c>
      <c r="Y26" s="191" t="s">
        <v>244</v>
      </c>
      <c r="Z26" s="191" t="s">
        <v>244</v>
      </c>
      <c r="AA26" s="191" t="s">
        <v>244</v>
      </c>
      <c r="AB26" s="191" t="s">
        <v>244</v>
      </c>
      <c r="AC26" s="191" t="s">
        <v>244</v>
      </c>
      <c r="AD26" s="191" t="s">
        <v>244</v>
      </c>
    </row>
    <row r="27" spans="1:30" s="194" customFormat="1" ht="30">
      <c r="A27" s="434"/>
      <c r="B27" s="428"/>
      <c r="C27" s="429"/>
      <c r="D27" s="429"/>
      <c r="E27" s="190" t="s">
        <v>434</v>
      </c>
      <c r="F27" s="191" t="s">
        <v>244</v>
      </c>
      <c r="G27" s="191" t="s">
        <v>244</v>
      </c>
      <c r="H27" s="191" t="s">
        <v>244</v>
      </c>
      <c r="I27" s="191" t="s">
        <v>244</v>
      </c>
      <c r="J27" s="191" t="s">
        <v>244</v>
      </c>
      <c r="K27" s="191" t="s">
        <v>244</v>
      </c>
      <c r="L27" s="191" t="s">
        <v>244</v>
      </c>
      <c r="M27" s="191" t="s">
        <v>244</v>
      </c>
      <c r="N27" s="191" t="s">
        <v>244</v>
      </c>
      <c r="O27" s="191" t="s">
        <v>244</v>
      </c>
      <c r="P27" s="191" t="s">
        <v>244</v>
      </c>
      <c r="Q27" s="191" t="s">
        <v>244</v>
      </c>
      <c r="R27" s="191" t="s">
        <v>244</v>
      </c>
      <c r="S27" s="191" t="s">
        <v>244</v>
      </c>
      <c r="T27" s="191" t="s">
        <v>244</v>
      </c>
      <c r="U27" s="191" t="s">
        <v>244</v>
      </c>
      <c r="V27" s="191" t="s">
        <v>244</v>
      </c>
      <c r="W27" s="191" t="s">
        <v>244</v>
      </c>
      <c r="X27" s="191" t="s">
        <v>244</v>
      </c>
      <c r="Y27" s="191" t="s">
        <v>244</v>
      </c>
      <c r="Z27" s="191" t="s">
        <v>244</v>
      </c>
      <c r="AA27" s="191" t="s">
        <v>244</v>
      </c>
      <c r="AB27" s="191" t="s">
        <v>244</v>
      </c>
      <c r="AC27" s="191" t="s">
        <v>244</v>
      </c>
      <c r="AD27" s="191" t="s">
        <v>244</v>
      </c>
    </row>
    <row r="28" spans="1:30" s="194" customFormat="1" ht="30">
      <c r="A28" s="434"/>
      <c r="B28" s="428"/>
      <c r="C28" s="429"/>
      <c r="D28" s="429"/>
      <c r="E28" s="190" t="s">
        <v>435</v>
      </c>
      <c r="F28" s="191" t="s">
        <v>244</v>
      </c>
      <c r="G28" s="191" t="s">
        <v>244</v>
      </c>
      <c r="H28" s="191" t="s">
        <v>244</v>
      </c>
      <c r="I28" s="191" t="s">
        <v>244</v>
      </c>
      <c r="J28" s="191" t="s">
        <v>244</v>
      </c>
      <c r="K28" s="191" t="s">
        <v>244</v>
      </c>
      <c r="L28" s="191" t="s">
        <v>244</v>
      </c>
      <c r="M28" s="191" t="s">
        <v>244</v>
      </c>
      <c r="N28" s="191" t="s">
        <v>244</v>
      </c>
      <c r="O28" s="191" t="s">
        <v>244</v>
      </c>
      <c r="P28" s="191" t="s">
        <v>244</v>
      </c>
      <c r="Q28" s="191" t="s">
        <v>244</v>
      </c>
      <c r="R28" s="191" t="s">
        <v>244</v>
      </c>
      <c r="S28" s="191" t="s">
        <v>244</v>
      </c>
      <c r="T28" s="191" t="s">
        <v>244</v>
      </c>
      <c r="U28" s="191" t="s">
        <v>244</v>
      </c>
      <c r="V28" s="191" t="s">
        <v>244</v>
      </c>
      <c r="W28" s="191" t="s">
        <v>244</v>
      </c>
      <c r="X28" s="191" t="s">
        <v>244</v>
      </c>
      <c r="Y28" s="191" t="s">
        <v>244</v>
      </c>
      <c r="Z28" s="191" t="s">
        <v>244</v>
      </c>
      <c r="AA28" s="191" t="s">
        <v>244</v>
      </c>
      <c r="AB28" s="191" t="s">
        <v>244</v>
      </c>
      <c r="AC28" s="191" t="s">
        <v>244</v>
      </c>
      <c r="AD28" s="191" t="s">
        <v>244</v>
      </c>
    </row>
    <row r="29" spans="1:30" s="194" customFormat="1">
      <c r="A29" s="434"/>
      <c r="B29" s="428"/>
      <c r="C29" s="429"/>
      <c r="D29" s="429" t="s">
        <v>436</v>
      </c>
      <c r="E29" s="429"/>
      <c r="F29" s="191" t="s">
        <v>244</v>
      </c>
      <c r="G29" s="191" t="s">
        <v>244</v>
      </c>
      <c r="H29" s="191" t="s">
        <v>244</v>
      </c>
      <c r="I29" s="191" t="s">
        <v>244</v>
      </c>
      <c r="J29" s="191" t="s">
        <v>244</v>
      </c>
      <c r="K29" s="191" t="s">
        <v>244</v>
      </c>
      <c r="L29" s="191" t="s">
        <v>244</v>
      </c>
      <c r="M29" s="191" t="s">
        <v>244</v>
      </c>
      <c r="N29" s="191" t="s">
        <v>244</v>
      </c>
      <c r="O29" s="191" t="s">
        <v>244</v>
      </c>
      <c r="P29" s="191" t="s">
        <v>244</v>
      </c>
      <c r="Q29" s="191" t="s">
        <v>244</v>
      </c>
      <c r="R29" s="191" t="s">
        <v>244</v>
      </c>
      <c r="S29" s="191" t="s">
        <v>244</v>
      </c>
      <c r="T29" s="191" t="s">
        <v>244</v>
      </c>
      <c r="U29" s="191" t="s">
        <v>244</v>
      </c>
      <c r="V29" s="191" t="s">
        <v>244</v>
      </c>
      <c r="W29" s="191" t="s">
        <v>244</v>
      </c>
      <c r="X29" s="191" t="s">
        <v>244</v>
      </c>
      <c r="Y29" s="191" t="s">
        <v>244</v>
      </c>
      <c r="Z29" s="191" t="s">
        <v>244</v>
      </c>
      <c r="AA29" s="191" t="s">
        <v>244</v>
      </c>
      <c r="AB29" s="191" t="s">
        <v>244</v>
      </c>
      <c r="AC29" s="191" t="s">
        <v>244</v>
      </c>
      <c r="AD29" s="191" t="s">
        <v>244</v>
      </c>
    </row>
    <row r="30" spans="1:30" s="194" customFormat="1" ht="29.25" customHeight="1">
      <c r="A30" s="434"/>
      <c r="B30" s="428"/>
      <c r="C30" s="429" t="s">
        <v>437</v>
      </c>
      <c r="D30" s="429" t="s">
        <v>438</v>
      </c>
      <c r="E30" s="429"/>
      <c r="F30" s="191" t="s">
        <v>244</v>
      </c>
      <c r="G30" s="191" t="s">
        <v>244</v>
      </c>
      <c r="H30" s="191" t="s">
        <v>244</v>
      </c>
      <c r="I30" s="191" t="s">
        <v>244</v>
      </c>
      <c r="J30" s="191" t="s">
        <v>244</v>
      </c>
      <c r="K30" s="191" t="s">
        <v>244</v>
      </c>
      <c r="L30" s="191" t="s">
        <v>244</v>
      </c>
      <c r="M30" s="191" t="s">
        <v>244</v>
      </c>
      <c r="N30" s="191" t="s">
        <v>244</v>
      </c>
      <c r="O30" s="191" t="s">
        <v>244</v>
      </c>
      <c r="P30" s="191" t="s">
        <v>244</v>
      </c>
      <c r="Q30" s="191" t="s">
        <v>244</v>
      </c>
      <c r="R30" s="191" t="s">
        <v>244</v>
      </c>
      <c r="S30" s="191" t="s">
        <v>244</v>
      </c>
      <c r="T30" s="191" t="s">
        <v>244</v>
      </c>
      <c r="U30" s="191" t="s">
        <v>244</v>
      </c>
      <c r="V30" s="191" t="s">
        <v>244</v>
      </c>
      <c r="W30" s="191" t="s">
        <v>244</v>
      </c>
      <c r="X30" s="191" t="s">
        <v>244</v>
      </c>
      <c r="Y30" s="191" t="s">
        <v>244</v>
      </c>
      <c r="Z30" s="191" t="s">
        <v>244</v>
      </c>
      <c r="AA30" s="191" t="s">
        <v>244</v>
      </c>
      <c r="AB30" s="191" t="s">
        <v>244</v>
      </c>
      <c r="AC30" s="191" t="s">
        <v>244</v>
      </c>
      <c r="AD30" s="191" t="s">
        <v>244</v>
      </c>
    </row>
    <row r="31" spans="1:30" s="194" customFormat="1" ht="29.25" customHeight="1">
      <c r="A31" s="434"/>
      <c r="B31" s="428"/>
      <c r="C31" s="429"/>
      <c r="D31" s="429" t="s">
        <v>439</v>
      </c>
      <c r="E31" s="429"/>
      <c r="F31" s="191" t="s">
        <v>244</v>
      </c>
      <c r="G31" s="191" t="s">
        <v>244</v>
      </c>
      <c r="H31" s="191" t="s">
        <v>244</v>
      </c>
      <c r="I31" s="191" t="s">
        <v>244</v>
      </c>
      <c r="J31" s="191" t="s">
        <v>244</v>
      </c>
      <c r="K31" s="191" t="s">
        <v>244</v>
      </c>
      <c r="L31" s="191" t="s">
        <v>244</v>
      </c>
      <c r="M31" s="191" t="s">
        <v>244</v>
      </c>
      <c r="N31" s="191" t="s">
        <v>244</v>
      </c>
      <c r="O31" s="191" t="s">
        <v>244</v>
      </c>
      <c r="P31" s="191" t="s">
        <v>244</v>
      </c>
      <c r="Q31" s="191" t="s">
        <v>244</v>
      </c>
      <c r="R31" s="191" t="s">
        <v>244</v>
      </c>
      <c r="S31" s="191" t="s">
        <v>244</v>
      </c>
      <c r="T31" s="191" t="s">
        <v>244</v>
      </c>
      <c r="U31" s="191" t="s">
        <v>244</v>
      </c>
      <c r="V31" s="191" t="s">
        <v>244</v>
      </c>
      <c r="W31" s="191" t="s">
        <v>244</v>
      </c>
      <c r="X31" s="191" t="s">
        <v>244</v>
      </c>
      <c r="Y31" s="191" t="s">
        <v>244</v>
      </c>
      <c r="Z31" s="191" t="s">
        <v>244</v>
      </c>
      <c r="AA31" s="191" t="s">
        <v>244</v>
      </c>
      <c r="AB31" s="191" t="s">
        <v>244</v>
      </c>
      <c r="AC31" s="191" t="s">
        <v>244</v>
      </c>
      <c r="AD31" s="191" t="s">
        <v>244</v>
      </c>
    </row>
    <row r="32" spans="1:30" s="194" customFormat="1" ht="45" customHeight="1">
      <c r="A32" s="434"/>
      <c r="B32" s="428"/>
      <c r="C32" s="195" t="s">
        <v>440</v>
      </c>
      <c r="D32" s="429" t="s">
        <v>441</v>
      </c>
      <c r="E32" s="429"/>
      <c r="F32" s="191" t="s">
        <v>244</v>
      </c>
      <c r="G32" s="191" t="s">
        <v>244</v>
      </c>
      <c r="H32" s="191" t="s">
        <v>244</v>
      </c>
      <c r="I32" s="191" t="s">
        <v>244</v>
      </c>
      <c r="J32" s="191" t="s">
        <v>244</v>
      </c>
      <c r="K32" s="191" t="s">
        <v>244</v>
      </c>
      <c r="L32" s="191" t="s">
        <v>244</v>
      </c>
      <c r="M32" s="191" t="s">
        <v>244</v>
      </c>
      <c r="N32" s="191" t="s">
        <v>244</v>
      </c>
      <c r="O32" s="191" t="s">
        <v>244</v>
      </c>
      <c r="P32" s="191" t="s">
        <v>244</v>
      </c>
      <c r="Q32" s="191" t="s">
        <v>244</v>
      </c>
      <c r="R32" s="191" t="s">
        <v>244</v>
      </c>
      <c r="S32" s="191" t="s">
        <v>244</v>
      </c>
      <c r="T32" s="191" t="s">
        <v>244</v>
      </c>
      <c r="U32" s="191" t="s">
        <v>244</v>
      </c>
      <c r="V32" s="191" t="s">
        <v>244</v>
      </c>
      <c r="W32" s="191" t="s">
        <v>244</v>
      </c>
      <c r="X32" s="191" t="s">
        <v>244</v>
      </c>
      <c r="Y32" s="191" t="s">
        <v>244</v>
      </c>
      <c r="Z32" s="191" t="s">
        <v>244</v>
      </c>
      <c r="AA32" s="191" t="s">
        <v>244</v>
      </c>
      <c r="AB32" s="191" t="s">
        <v>244</v>
      </c>
      <c r="AC32" s="191" t="s">
        <v>244</v>
      </c>
      <c r="AD32" s="191" t="s">
        <v>244</v>
      </c>
    </row>
    <row r="33" spans="1:30" s="194" customFormat="1" ht="15" customHeight="1">
      <c r="A33" s="434"/>
      <c r="B33" s="428" t="s">
        <v>445</v>
      </c>
      <c r="C33" s="429" t="s">
        <v>432</v>
      </c>
      <c r="D33" s="429" t="s">
        <v>433</v>
      </c>
      <c r="E33" s="190" t="s">
        <v>426</v>
      </c>
      <c r="F33" s="191" t="s">
        <v>244</v>
      </c>
      <c r="G33" s="191" t="s">
        <v>244</v>
      </c>
      <c r="H33" s="191" t="s">
        <v>244</v>
      </c>
      <c r="I33" s="191" t="s">
        <v>244</v>
      </c>
      <c r="J33" s="191" t="s">
        <v>244</v>
      </c>
      <c r="K33" s="191" t="s">
        <v>244</v>
      </c>
      <c r="L33" s="191" t="s">
        <v>244</v>
      </c>
      <c r="M33" s="191" t="s">
        <v>244</v>
      </c>
      <c r="N33" s="191" t="s">
        <v>244</v>
      </c>
      <c r="O33" s="191" t="s">
        <v>244</v>
      </c>
      <c r="P33" s="191" t="s">
        <v>244</v>
      </c>
      <c r="Q33" s="191" t="s">
        <v>244</v>
      </c>
      <c r="R33" s="191" t="s">
        <v>244</v>
      </c>
      <c r="S33" s="191" t="s">
        <v>244</v>
      </c>
      <c r="T33" s="191" t="s">
        <v>244</v>
      </c>
      <c r="U33" s="191" t="s">
        <v>244</v>
      </c>
      <c r="V33" s="191" t="s">
        <v>244</v>
      </c>
      <c r="W33" s="191" t="s">
        <v>244</v>
      </c>
      <c r="X33" s="191" t="s">
        <v>244</v>
      </c>
      <c r="Y33" s="191" t="s">
        <v>244</v>
      </c>
      <c r="Z33" s="191" t="s">
        <v>244</v>
      </c>
      <c r="AA33" s="191" t="s">
        <v>244</v>
      </c>
      <c r="AB33" s="191" t="s">
        <v>244</v>
      </c>
      <c r="AC33" s="191" t="s">
        <v>244</v>
      </c>
      <c r="AD33" s="191" t="s">
        <v>244</v>
      </c>
    </row>
    <row r="34" spans="1:30" s="194" customFormat="1" ht="30">
      <c r="A34" s="434"/>
      <c r="B34" s="428"/>
      <c r="C34" s="429"/>
      <c r="D34" s="429"/>
      <c r="E34" s="190" t="s">
        <v>434</v>
      </c>
      <c r="F34" s="191" t="s">
        <v>244</v>
      </c>
      <c r="G34" s="191" t="s">
        <v>244</v>
      </c>
      <c r="H34" s="191" t="s">
        <v>244</v>
      </c>
      <c r="I34" s="191" t="s">
        <v>244</v>
      </c>
      <c r="J34" s="191" t="s">
        <v>244</v>
      </c>
      <c r="K34" s="191" t="s">
        <v>244</v>
      </c>
      <c r="L34" s="191" t="s">
        <v>244</v>
      </c>
      <c r="M34" s="191" t="s">
        <v>244</v>
      </c>
      <c r="N34" s="191" t="s">
        <v>244</v>
      </c>
      <c r="O34" s="191" t="s">
        <v>244</v>
      </c>
      <c r="P34" s="191" t="s">
        <v>244</v>
      </c>
      <c r="Q34" s="191" t="s">
        <v>244</v>
      </c>
      <c r="R34" s="191" t="s">
        <v>244</v>
      </c>
      <c r="S34" s="191" t="s">
        <v>244</v>
      </c>
      <c r="T34" s="191" t="s">
        <v>244</v>
      </c>
      <c r="U34" s="191" t="s">
        <v>244</v>
      </c>
      <c r="V34" s="191" t="s">
        <v>244</v>
      </c>
      <c r="W34" s="191" t="s">
        <v>244</v>
      </c>
      <c r="X34" s="191" t="s">
        <v>244</v>
      </c>
      <c r="Y34" s="191" t="s">
        <v>244</v>
      </c>
      <c r="Z34" s="191" t="s">
        <v>244</v>
      </c>
      <c r="AA34" s="191" t="s">
        <v>244</v>
      </c>
      <c r="AB34" s="191" t="s">
        <v>244</v>
      </c>
      <c r="AC34" s="191" t="s">
        <v>244</v>
      </c>
      <c r="AD34" s="191" t="s">
        <v>244</v>
      </c>
    </row>
    <row r="35" spans="1:30" s="194" customFormat="1" ht="30">
      <c r="A35" s="434"/>
      <c r="B35" s="428"/>
      <c r="C35" s="429"/>
      <c r="D35" s="429"/>
      <c r="E35" s="190" t="s">
        <v>435</v>
      </c>
      <c r="F35" s="191" t="s">
        <v>244</v>
      </c>
      <c r="G35" s="191" t="s">
        <v>244</v>
      </c>
      <c r="H35" s="191" t="s">
        <v>244</v>
      </c>
      <c r="I35" s="191" t="s">
        <v>244</v>
      </c>
      <c r="J35" s="191" t="s">
        <v>244</v>
      </c>
      <c r="K35" s="191" t="s">
        <v>244</v>
      </c>
      <c r="L35" s="191" t="s">
        <v>244</v>
      </c>
      <c r="M35" s="191" t="s">
        <v>244</v>
      </c>
      <c r="N35" s="191" t="s">
        <v>244</v>
      </c>
      <c r="O35" s="191" t="s">
        <v>244</v>
      </c>
      <c r="P35" s="191" t="s">
        <v>244</v>
      </c>
      <c r="Q35" s="191" t="s">
        <v>244</v>
      </c>
      <c r="R35" s="191" t="s">
        <v>244</v>
      </c>
      <c r="S35" s="191" t="s">
        <v>244</v>
      </c>
      <c r="T35" s="191" t="s">
        <v>244</v>
      </c>
      <c r="U35" s="191" t="s">
        <v>244</v>
      </c>
      <c r="V35" s="191" t="s">
        <v>244</v>
      </c>
      <c r="W35" s="191" t="s">
        <v>244</v>
      </c>
      <c r="X35" s="191" t="s">
        <v>244</v>
      </c>
      <c r="Y35" s="191" t="s">
        <v>244</v>
      </c>
      <c r="Z35" s="191" t="s">
        <v>244</v>
      </c>
      <c r="AA35" s="191" t="s">
        <v>244</v>
      </c>
      <c r="AB35" s="191" t="s">
        <v>244</v>
      </c>
      <c r="AC35" s="191" t="s">
        <v>244</v>
      </c>
      <c r="AD35" s="191" t="s">
        <v>244</v>
      </c>
    </row>
    <row r="36" spans="1:30" s="194" customFormat="1">
      <c r="A36" s="434"/>
      <c r="B36" s="428"/>
      <c r="C36" s="429"/>
      <c r="D36" s="429" t="s">
        <v>436</v>
      </c>
      <c r="E36" s="429"/>
      <c r="F36" s="191" t="s">
        <v>244</v>
      </c>
      <c r="G36" s="191" t="s">
        <v>244</v>
      </c>
      <c r="H36" s="191" t="s">
        <v>244</v>
      </c>
      <c r="I36" s="191" t="s">
        <v>244</v>
      </c>
      <c r="J36" s="191" t="s">
        <v>244</v>
      </c>
      <c r="K36" s="191" t="s">
        <v>244</v>
      </c>
      <c r="L36" s="191" t="s">
        <v>244</v>
      </c>
      <c r="M36" s="191" t="s">
        <v>244</v>
      </c>
      <c r="N36" s="191" t="s">
        <v>244</v>
      </c>
      <c r="O36" s="191" t="s">
        <v>244</v>
      </c>
      <c r="P36" s="191" t="s">
        <v>244</v>
      </c>
      <c r="Q36" s="191" t="s">
        <v>244</v>
      </c>
      <c r="R36" s="191" t="s">
        <v>244</v>
      </c>
      <c r="S36" s="191" t="s">
        <v>244</v>
      </c>
      <c r="T36" s="191" t="s">
        <v>244</v>
      </c>
      <c r="U36" s="191" t="s">
        <v>244</v>
      </c>
      <c r="V36" s="191" t="s">
        <v>244</v>
      </c>
      <c r="W36" s="191" t="s">
        <v>244</v>
      </c>
      <c r="X36" s="191" t="s">
        <v>244</v>
      </c>
      <c r="Y36" s="191" t="s">
        <v>244</v>
      </c>
      <c r="Z36" s="191" t="s">
        <v>244</v>
      </c>
      <c r="AA36" s="191" t="s">
        <v>244</v>
      </c>
      <c r="AB36" s="191" t="s">
        <v>244</v>
      </c>
      <c r="AC36" s="191" t="s">
        <v>244</v>
      </c>
      <c r="AD36" s="191" t="s">
        <v>244</v>
      </c>
    </row>
    <row r="37" spans="1:30" s="194" customFormat="1" ht="30.75" customHeight="1">
      <c r="A37" s="434"/>
      <c r="B37" s="428"/>
      <c r="C37" s="429" t="s">
        <v>437</v>
      </c>
      <c r="D37" s="429" t="s">
        <v>438</v>
      </c>
      <c r="E37" s="429"/>
      <c r="F37" s="191" t="s">
        <v>244</v>
      </c>
      <c r="G37" s="191" t="s">
        <v>244</v>
      </c>
      <c r="H37" s="191" t="s">
        <v>244</v>
      </c>
      <c r="I37" s="191" t="s">
        <v>244</v>
      </c>
      <c r="J37" s="191" t="s">
        <v>244</v>
      </c>
      <c r="K37" s="191" t="s">
        <v>244</v>
      </c>
      <c r="L37" s="191" t="s">
        <v>244</v>
      </c>
      <c r="M37" s="191" t="s">
        <v>244</v>
      </c>
      <c r="N37" s="191" t="s">
        <v>244</v>
      </c>
      <c r="O37" s="191" t="s">
        <v>244</v>
      </c>
      <c r="P37" s="191" t="s">
        <v>244</v>
      </c>
      <c r="Q37" s="191" t="s">
        <v>244</v>
      </c>
      <c r="R37" s="191" t="s">
        <v>244</v>
      </c>
      <c r="S37" s="191" t="s">
        <v>244</v>
      </c>
      <c r="T37" s="191" t="s">
        <v>244</v>
      </c>
      <c r="U37" s="191" t="s">
        <v>244</v>
      </c>
      <c r="V37" s="191" t="s">
        <v>244</v>
      </c>
      <c r="W37" s="191" t="s">
        <v>244</v>
      </c>
      <c r="X37" s="191" t="s">
        <v>244</v>
      </c>
      <c r="Y37" s="191" t="s">
        <v>244</v>
      </c>
      <c r="Z37" s="191" t="s">
        <v>244</v>
      </c>
      <c r="AA37" s="191" t="s">
        <v>244</v>
      </c>
      <c r="AB37" s="191" t="s">
        <v>244</v>
      </c>
      <c r="AC37" s="191" t="s">
        <v>244</v>
      </c>
      <c r="AD37" s="191" t="s">
        <v>244</v>
      </c>
    </row>
    <row r="38" spans="1:30" s="194" customFormat="1" ht="30.75" customHeight="1">
      <c r="A38" s="434"/>
      <c r="B38" s="428"/>
      <c r="C38" s="429"/>
      <c r="D38" s="429" t="s">
        <v>439</v>
      </c>
      <c r="E38" s="429"/>
      <c r="F38" s="191" t="s">
        <v>244</v>
      </c>
      <c r="G38" s="191" t="s">
        <v>244</v>
      </c>
      <c r="H38" s="191" t="s">
        <v>244</v>
      </c>
      <c r="I38" s="191" t="s">
        <v>244</v>
      </c>
      <c r="J38" s="191" t="s">
        <v>244</v>
      </c>
      <c r="K38" s="191" t="s">
        <v>244</v>
      </c>
      <c r="L38" s="191" t="s">
        <v>244</v>
      </c>
      <c r="M38" s="191" t="s">
        <v>244</v>
      </c>
      <c r="N38" s="191" t="s">
        <v>244</v>
      </c>
      <c r="O38" s="191" t="s">
        <v>244</v>
      </c>
      <c r="P38" s="191" t="s">
        <v>244</v>
      </c>
      <c r="Q38" s="191" t="s">
        <v>244</v>
      </c>
      <c r="R38" s="191" t="s">
        <v>244</v>
      </c>
      <c r="S38" s="191" t="s">
        <v>244</v>
      </c>
      <c r="T38" s="191" t="s">
        <v>244</v>
      </c>
      <c r="U38" s="191" t="s">
        <v>244</v>
      </c>
      <c r="V38" s="191" t="s">
        <v>244</v>
      </c>
      <c r="W38" s="191" t="s">
        <v>244</v>
      </c>
      <c r="X38" s="191" t="s">
        <v>244</v>
      </c>
      <c r="Y38" s="191" t="s">
        <v>244</v>
      </c>
      <c r="Z38" s="191" t="s">
        <v>244</v>
      </c>
      <c r="AA38" s="191" t="s">
        <v>244</v>
      </c>
      <c r="AB38" s="191" t="s">
        <v>244</v>
      </c>
      <c r="AC38" s="191" t="s">
        <v>244</v>
      </c>
      <c r="AD38" s="191" t="s">
        <v>244</v>
      </c>
    </row>
    <row r="39" spans="1:30" s="194" customFormat="1" ht="45" customHeight="1">
      <c r="A39" s="434"/>
      <c r="B39" s="428"/>
      <c r="C39" s="195" t="s">
        <v>440</v>
      </c>
      <c r="D39" s="429" t="s">
        <v>441</v>
      </c>
      <c r="E39" s="429"/>
      <c r="F39" s="191" t="s">
        <v>244</v>
      </c>
      <c r="G39" s="191" t="s">
        <v>244</v>
      </c>
      <c r="H39" s="191" t="s">
        <v>244</v>
      </c>
      <c r="I39" s="191" t="s">
        <v>244</v>
      </c>
      <c r="J39" s="191" t="s">
        <v>244</v>
      </c>
      <c r="K39" s="191" t="s">
        <v>244</v>
      </c>
      <c r="L39" s="191" t="s">
        <v>244</v>
      </c>
      <c r="M39" s="191" t="s">
        <v>244</v>
      </c>
      <c r="N39" s="191" t="s">
        <v>244</v>
      </c>
      <c r="O39" s="191" t="s">
        <v>244</v>
      </c>
      <c r="P39" s="191" t="s">
        <v>244</v>
      </c>
      <c r="Q39" s="191" t="s">
        <v>244</v>
      </c>
      <c r="R39" s="191" t="s">
        <v>244</v>
      </c>
      <c r="S39" s="191" t="s">
        <v>244</v>
      </c>
      <c r="T39" s="191" t="s">
        <v>244</v>
      </c>
      <c r="U39" s="191" t="s">
        <v>244</v>
      </c>
      <c r="V39" s="191" t="s">
        <v>244</v>
      </c>
      <c r="W39" s="191" t="s">
        <v>244</v>
      </c>
      <c r="X39" s="191" t="s">
        <v>244</v>
      </c>
      <c r="Y39" s="191" t="s">
        <v>244</v>
      </c>
      <c r="Z39" s="191" t="s">
        <v>244</v>
      </c>
      <c r="AA39" s="191" t="s">
        <v>244</v>
      </c>
      <c r="AB39" s="191" t="s">
        <v>244</v>
      </c>
      <c r="AC39" s="191" t="s">
        <v>244</v>
      </c>
      <c r="AD39" s="191" t="s">
        <v>244</v>
      </c>
    </row>
    <row r="40" spans="1:30" s="194" customFormat="1" ht="15" customHeight="1">
      <c r="A40" s="434"/>
      <c r="B40" s="428" t="s">
        <v>426</v>
      </c>
      <c r="C40" s="429" t="s">
        <v>432</v>
      </c>
      <c r="D40" s="429" t="s">
        <v>433</v>
      </c>
      <c r="E40" s="190" t="s">
        <v>426</v>
      </c>
      <c r="F40" s="191" t="s">
        <v>244</v>
      </c>
      <c r="G40" s="191" t="s">
        <v>244</v>
      </c>
      <c r="H40" s="191" t="s">
        <v>244</v>
      </c>
      <c r="I40" s="191" t="s">
        <v>244</v>
      </c>
      <c r="J40" s="191" t="s">
        <v>244</v>
      </c>
      <c r="K40" s="191" t="s">
        <v>244</v>
      </c>
      <c r="L40" s="191" t="s">
        <v>244</v>
      </c>
      <c r="M40" s="191" t="s">
        <v>244</v>
      </c>
      <c r="N40" s="191" t="s">
        <v>244</v>
      </c>
      <c r="O40" s="191" t="s">
        <v>244</v>
      </c>
      <c r="P40" s="191" t="s">
        <v>244</v>
      </c>
      <c r="Q40" s="191" t="s">
        <v>244</v>
      </c>
      <c r="R40" s="191" t="s">
        <v>244</v>
      </c>
      <c r="S40" s="191" t="s">
        <v>244</v>
      </c>
      <c r="T40" s="191" t="s">
        <v>244</v>
      </c>
      <c r="U40" s="191" t="s">
        <v>244</v>
      </c>
      <c r="V40" s="191" t="s">
        <v>244</v>
      </c>
      <c r="W40" s="191" t="s">
        <v>244</v>
      </c>
      <c r="X40" s="191" t="s">
        <v>244</v>
      </c>
      <c r="Y40" s="191" t="s">
        <v>244</v>
      </c>
      <c r="Z40" s="191" t="s">
        <v>244</v>
      </c>
      <c r="AA40" s="191" t="s">
        <v>244</v>
      </c>
      <c r="AB40" s="191" t="s">
        <v>244</v>
      </c>
      <c r="AC40" s="191" t="s">
        <v>244</v>
      </c>
      <c r="AD40" s="191" t="s">
        <v>244</v>
      </c>
    </row>
    <row r="41" spans="1:30" s="194" customFormat="1" ht="30">
      <c r="A41" s="434"/>
      <c r="B41" s="428"/>
      <c r="C41" s="429"/>
      <c r="D41" s="429"/>
      <c r="E41" s="190" t="s">
        <v>434</v>
      </c>
      <c r="F41" s="191" t="s">
        <v>244</v>
      </c>
      <c r="G41" s="191" t="s">
        <v>244</v>
      </c>
      <c r="H41" s="191" t="s">
        <v>244</v>
      </c>
      <c r="I41" s="191" t="s">
        <v>244</v>
      </c>
      <c r="J41" s="191" t="s">
        <v>244</v>
      </c>
      <c r="K41" s="191" t="s">
        <v>244</v>
      </c>
      <c r="L41" s="191" t="s">
        <v>244</v>
      </c>
      <c r="M41" s="191" t="s">
        <v>244</v>
      </c>
      <c r="N41" s="191" t="s">
        <v>244</v>
      </c>
      <c r="O41" s="191" t="s">
        <v>244</v>
      </c>
      <c r="P41" s="191" t="s">
        <v>244</v>
      </c>
      <c r="Q41" s="191" t="s">
        <v>244</v>
      </c>
      <c r="R41" s="191" t="s">
        <v>244</v>
      </c>
      <c r="S41" s="191" t="s">
        <v>244</v>
      </c>
      <c r="T41" s="191" t="s">
        <v>244</v>
      </c>
      <c r="U41" s="191" t="s">
        <v>244</v>
      </c>
      <c r="V41" s="191" t="s">
        <v>244</v>
      </c>
      <c r="W41" s="191" t="s">
        <v>244</v>
      </c>
      <c r="X41" s="191" t="s">
        <v>244</v>
      </c>
      <c r="Y41" s="191" t="s">
        <v>244</v>
      </c>
      <c r="Z41" s="191" t="s">
        <v>244</v>
      </c>
      <c r="AA41" s="191" t="s">
        <v>244</v>
      </c>
      <c r="AB41" s="191" t="s">
        <v>244</v>
      </c>
      <c r="AC41" s="191" t="s">
        <v>244</v>
      </c>
      <c r="AD41" s="191" t="s">
        <v>244</v>
      </c>
    </row>
    <row r="42" spans="1:30" s="194" customFormat="1" ht="30">
      <c r="A42" s="434"/>
      <c r="B42" s="428"/>
      <c r="C42" s="429"/>
      <c r="D42" s="429"/>
      <c r="E42" s="190" t="s">
        <v>435</v>
      </c>
      <c r="F42" s="191" t="s">
        <v>244</v>
      </c>
      <c r="G42" s="191" t="s">
        <v>244</v>
      </c>
      <c r="H42" s="191" t="s">
        <v>244</v>
      </c>
      <c r="I42" s="191" t="s">
        <v>244</v>
      </c>
      <c r="J42" s="191" t="s">
        <v>244</v>
      </c>
      <c r="K42" s="191" t="s">
        <v>244</v>
      </c>
      <c r="L42" s="191" t="s">
        <v>244</v>
      </c>
      <c r="M42" s="191" t="s">
        <v>244</v>
      </c>
      <c r="N42" s="191" t="s">
        <v>244</v>
      </c>
      <c r="O42" s="191" t="s">
        <v>244</v>
      </c>
      <c r="P42" s="191" t="s">
        <v>244</v>
      </c>
      <c r="Q42" s="191" t="s">
        <v>244</v>
      </c>
      <c r="R42" s="191" t="s">
        <v>244</v>
      </c>
      <c r="S42" s="191" t="s">
        <v>244</v>
      </c>
      <c r="T42" s="191" t="s">
        <v>244</v>
      </c>
      <c r="U42" s="191" t="s">
        <v>244</v>
      </c>
      <c r="V42" s="191" t="s">
        <v>244</v>
      </c>
      <c r="W42" s="191" t="s">
        <v>244</v>
      </c>
      <c r="X42" s="191" t="s">
        <v>244</v>
      </c>
      <c r="Y42" s="191" t="s">
        <v>244</v>
      </c>
      <c r="Z42" s="191" t="s">
        <v>244</v>
      </c>
      <c r="AA42" s="191" t="s">
        <v>244</v>
      </c>
      <c r="AB42" s="191" t="s">
        <v>244</v>
      </c>
      <c r="AC42" s="191" t="s">
        <v>244</v>
      </c>
      <c r="AD42" s="191" t="s">
        <v>244</v>
      </c>
    </row>
    <row r="43" spans="1:30" s="194" customFormat="1">
      <c r="A43" s="434"/>
      <c r="B43" s="428"/>
      <c r="C43" s="429"/>
      <c r="D43" s="429" t="s">
        <v>436</v>
      </c>
      <c r="E43" s="429"/>
      <c r="F43" s="191" t="s">
        <v>244</v>
      </c>
      <c r="G43" s="191" t="s">
        <v>244</v>
      </c>
      <c r="H43" s="191" t="s">
        <v>244</v>
      </c>
      <c r="I43" s="191" t="s">
        <v>244</v>
      </c>
      <c r="J43" s="191" t="s">
        <v>244</v>
      </c>
      <c r="K43" s="191" t="s">
        <v>244</v>
      </c>
      <c r="L43" s="191" t="s">
        <v>244</v>
      </c>
      <c r="M43" s="191" t="s">
        <v>244</v>
      </c>
      <c r="N43" s="191" t="s">
        <v>244</v>
      </c>
      <c r="O43" s="191" t="s">
        <v>244</v>
      </c>
      <c r="P43" s="191" t="s">
        <v>244</v>
      </c>
      <c r="Q43" s="191" t="s">
        <v>244</v>
      </c>
      <c r="R43" s="191" t="s">
        <v>244</v>
      </c>
      <c r="S43" s="191" t="s">
        <v>244</v>
      </c>
      <c r="T43" s="191" t="s">
        <v>244</v>
      </c>
      <c r="U43" s="191" t="s">
        <v>244</v>
      </c>
      <c r="V43" s="191" t="s">
        <v>244</v>
      </c>
      <c r="W43" s="191" t="s">
        <v>244</v>
      </c>
      <c r="X43" s="191" t="s">
        <v>244</v>
      </c>
      <c r="Y43" s="191" t="s">
        <v>244</v>
      </c>
      <c r="Z43" s="191" t="s">
        <v>244</v>
      </c>
      <c r="AA43" s="191" t="s">
        <v>244</v>
      </c>
      <c r="AB43" s="191" t="s">
        <v>244</v>
      </c>
      <c r="AC43" s="191" t="s">
        <v>244</v>
      </c>
      <c r="AD43" s="191" t="s">
        <v>244</v>
      </c>
    </row>
    <row r="44" spans="1:30" s="194" customFormat="1" ht="30.75" customHeight="1">
      <c r="A44" s="434"/>
      <c r="B44" s="428"/>
      <c r="C44" s="429" t="s">
        <v>437</v>
      </c>
      <c r="D44" s="429" t="s">
        <v>438</v>
      </c>
      <c r="E44" s="429"/>
      <c r="F44" s="191" t="s">
        <v>244</v>
      </c>
      <c r="G44" s="191" t="s">
        <v>244</v>
      </c>
      <c r="H44" s="191" t="s">
        <v>244</v>
      </c>
      <c r="I44" s="191" t="s">
        <v>244</v>
      </c>
      <c r="J44" s="191" t="s">
        <v>244</v>
      </c>
      <c r="K44" s="191" t="s">
        <v>244</v>
      </c>
      <c r="L44" s="191" t="s">
        <v>244</v>
      </c>
      <c r="M44" s="191" t="s">
        <v>244</v>
      </c>
      <c r="N44" s="191" t="s">
        <v>244</v>
      </c>
      <c r="O44" s="191" t="s">
        <v>244</v>
      </c>
      <c r="P44" s="191" t="s">
        <v>244</v>
      </c>
      <c r="Q44" s="191" t="s">
        <v>244</v>
      </c>
      <c r="R44" s="191" t="s">
        <v>244</v>
      </c>
      <c r="S44" s="191" t="s">
        <v>244</v>
      </c>
      <c r="T44" s="191" t="s">
        <v>244</v>
      </c>
      <c r="U44" s="191" t="s">
        <v>244</v>
      </c>
      <c r="V44" s="191" t="s">
        <v>244</v>
      </c>
      <c r="W44" s="191" t="s">
        <v>244</v>
      </c>
      <c r="X44" s="191" t="s">
        <v>244</v>
      </c>
      <c r="Y44" s="191" t="s">
        <v>244</v>
      </c>
      <c r="Z44" s="191" t="s">
        <v>244</v>
      </c>
      <c r="AA44" s="191" t="s">
        <v>244</v>
      </c>
      <c r="AB44" s="191" t="s">
        <v>244</v>
      </c>
      <c r="AC44" s="191" t="s">
        <v>244</v>
      </c>
      <c r="AD44" s="191" t="s">
        <v>244</v>
      </c>
    </row>
    <row r="45" spans="1:30" s="194" customFormat="1" ht="31.5" customHeight="1">
      <c r="A45" s="434"/>
      <c r="B45" s="428"/>
      <c r="C45" s="430"/>
      <c r="D45" s="429" t="s">
        <v>439</v>
      </c>
      <c r="E45" s="429"/>
      <c r="F45" s="191" t="s">
        <v>244</v>
      </c>
      <c r="G45" s="191" t="s">
        <v>244</v>
      </c>
      <c r="H45" s="191" t="s">
        <v>244</v>
      </c>
      <c r="I45" s="191" t="s">
        <v>244</v>
      </c>
      <c r="J45" s="191" t="s">
        <v>244</v>
      </c>
      <c r="K45" s="191" t="s">
        <v>244</v>
      </c>
      <c r="L45" s="191" t="s">
        <v>244</v>
      </c>
      <c r="M45" s="191" t="s">
        <v>244</v>
      </c>
      <c r="N45" s="191" t="s">
        <v>244</v>
      </c>
      <c r="O45" s="191" t="s">
        <v>244</v>
      </c>
      <c r="P45" s="191" t="s">
        <v>244</v>
      </c>
      <c r="Q45" s="191" t="s">
        <v>244</v>
      </c>
      <c r="R45" s="191" t="s">
        <v>244</v>
      </c>
      <c r="S45" s="191" t="s">
        <v>244</v>
      </c>
      <c r="T45" s="191" t="s">
        <v>244</v>
      </c>
      <c r="U45" s="191" t="s">
        <v>244</v>
      </c>
      <c r="V45" s="191" t="s">
        <v>244</v>
      </c>
      <c r="W45" s="191" t="s">
        <v>244</v>
      </c>
      <c r="X45" s="191" t="s">
        <v>244</v>
      </c>
      <c r="Y45" s="191" t="s">
        <v>244</v>
      </c>
      <c r="Z45" s="191" t="s">
        <v>244</v>
      </c>
      <c r="AA45" s="191" t="s">
        <v>244</v>
      </c>
      <c r="AB45" s="191" t="s">
        <v>244</v>
      </c>
      <c r="AC45" s="191" t="s">
        <v>244</v>
      </c>
      <c r="AD45" s="191" t="s">
        <v>244</v>
      </c>
    </row>
    <row r="46" spans="1:30" s="192" customFormat="1" ht="45" customHeight="1">
      <c r="A46" s="435"/>
      <c r="B46" s="428"/>
      <c r="C46" s="190" t="s">
        <v>440</v>
      </c>
      <c r="D46" s="429" t="s">
        <v>441</v>
      </c>
      <c r="E46" s="429"/>
      <c r="F46" s="191" t="s">
        <v>244</v>
      </c>
      <c r="G46" s="191" t="s">
        <v>244</v>
      </c>
      <c r="H46" s="191" t="s">
        <v>244</v>
      </c>
      <c r="I46" s="191" t="s">
        <v>244</v>
      </c>
      <c r="J46" s="191" t="s">
        <v>244</v>
      </c>
      <c r="K46" s="191" t="s">
        <v>244</v>
      </c>
      <c r="L46" s="191" t="s">
        <v>244</v>
      </c>
      <c r="M46" s="191" t="s">
        <v>244</v>
      </c>
      <c r="N46" s="191" t="s">
        <v>244</v>
      </c>
      <c r="O46" s="191" t="s">
        <v>244</v>
      </c>
      <c r="P46" s="191" t="s">
        <v>244</v>
      </c>
      <c r="Q46" s="191" t="s">
        <v>244</v>
      </c>
      <c r="R46" s="191" t="s">
        <v>244</v>
      </c>
      <c r="S46" s="191" t="s">
        <v>244</v>
      </c>
      <c r="T46" s="191" t="s">
        <v>244</v>
      </c>
      <c r="U46" s="191" t="s">
        <v>244</v>
      </c>
      <c r="V46" s="191" t="s">
        <v>244</v>
      </c>
      <c r="W46" s="191" t="s">
        <v>244</v>
      </c>
      <c r="X46" s="191" t="s">
        <v>244</v>
      </c>
      <c r="Y46" s="191" t="s">
        <v>244</v>
      </c>
      <c r="Z46" s="191" t="s">
        <v>244</v>
      </c>
      <c r="AA46" s="191" t="s">
        <v>244</v>
      </c>
      <c r="AB46" s="191" t="s">
        <v>244</v>
      </c>
      <c r="AC46" s="191" t="s">
        <v>244</v>
      </c>
      <c r="AD46" s="191" t="s">
        <v>244</v>
      </c>
    </row>
    <row r="47" spans="1:30" s="194" customFormat="1" ht="15.75">
      <c r="A47" s="196" t="s">
        <v>446</v>
      </c>
    </row>
    <row r="48" spans="1:30" s="194" customFormat="1" ht="15.75">
      <c r="A48" s="196" t="s">
        <v>447</v>
      </c>
    </row>
    <row r="49" spans="1:1" ht="15.75">
      <c r="A49" s="196" t="s">
        <v>448</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56" t="s">
        <v>529</v>
      </c>
      <c r="B1" s="457"/>
      <c r="C1" s="457"/>
      <c r="D1" s="457"/>
      <c r="E1" s="457"/>
      <c r="F1" s="457"/>
      <c r="G1" s="457"/>
      <c r="H1" s="457"/>
      <c r="I1" s="457"/>
      <c r="J1" s="457"/>
      <c r="K1" s="457"/>
      <c r="L1" s="457"/>
      <c r="M1" s="457"/>
      <c r="N1" s="457"/>
      <c r="O1" s="457"/>
      <c r="P1" s="457"/>
      <c r="Q1" s="457"/>
      <c r="R1" s="458"/>
      <c r="S1" s="458"/>
    </row>
    <row r="2" spans="1:19" ht="15.75" thickBot="1"/>
    <row r="3" spans="1:19" ht="15" customHeight="1" thickBot="1">
      <c r="A3" s="459" t="s">
        <v>449</v>
      </c>
      <c r="B3" s="461" t="s">
        <v>450</v>
      </c>
      <c r="C3" s="459" t="s">
        <v>451</v>
      </c>
      <c r="D3" s="449" t="s">
        <v>452</v>
      </c>
      <c r="E3" s="449" t="s">
        <v>453</v>
      </c>
      <c r="F3" s="449" t="s">
        <v>454</v>
      </c>
      <c r="G3" s="449" t="s">
        <v>455</v>
      </c>
      <c r="H3" s="449"/>
      <c r="I3" s="449"/>
      <c r="J3" s="449"/>
      <c r="K3" s="449"/>
      <c r="L3" s="449"/>
      <c r="M3" s="449"/>
      <c r="N3" s="449"/>
      <c r="O3" s="449" t="s">
        <v>456</v>
      </c>
      <c r="P3" s="462"/>
      <c r="Q3" s="462"/>
      <c r="R3" s="449" t="s">
        <v>457</v>
      </c>
      <c r="S3" s="462"/>
    </row>
    <row r="4" spans="1:19" ht="25.5" customHeight="1" thickBot="1">
      <c r="A4" s="459"/>
      <c r="B4" s="461"/>
      <c r="C4" s="459"/>
      <c r="D4" s="449"/>
      <c r="E4" s="449"/>
      <c r="F4" s="449"/>
      <c r="G4" s="449" t="s">
        <v>458</v>
      </c>
      <c r="H4" s="449"/>
      <c r="I4" s="449" t="s">
        <v>459</v>
      </c>
      <c r="J4" s="449"/>
      <c r="K4" s="449" t="s">
        <v>460</v>
      </c>
      <c r="L4" s="449"/>
      <c r="M4" s="449" t="s">
        <v>461</v>
      </c>
      <c r="N4" s="449"/>
      <c r="O4" s="449"/>
      <c r="P4" s="462"/>
      <c r="Q4" s="462"/>
      <c r="R4" s="462"/>
      <c r="S4" s="462"/>
    </row>
    <row r="5" spans="1:19" ht="30" customHeight="1" thickBot="1">
      <c r="A5" s="460"/>
      <c r="B5" s="460"/>
      <c r="C5" s="460"/>
      <c r="D5" s="460"/>
      <c r="E5" s="460"/>
      <c r="F5" s="460"/>
      <c r="G5" s="197" t="s">
        <v>462</v>
      </c>
      <c r="H5" s="197" t="s">
        <v>463</v>
      </c>
      <c r="I5" s="197" t="s">
        <v>462</v>
      </c>
      <c r="J5" s="197" t="s">
        <v>463</v>
      </c>
      <c r="K5" s="197" t="s">
        <v>462</v>
      </c>
      <c r="L5" s="197" t="s">
        <v>463</v>
      </c>
      <c r="M5" s="197" t="s">
        <v>462</v>
      </c>
      <c r="N5" s="197" t="s">
        <v>463</v>
      </c>
      <c r="O5" s="197" t="s">
        <v>464</v>
      </c>
      <c r="P5" s="197" t="s">
        <v>462</v>
      </c>
      <c r="Q5" s="197" t="s">
        <v>465</v>
      </c>
      <c r="R5" s="197" t="s">
        <v>466</v>
      </c>
      <c r="S5" s="197" t="s">
        <v>467</v>
      </c>
    </row>
    <row r="6" spans="1:19" ht="15.75" thickBot="1">
      <c r="A6" s="198">
        <v>1</v>
      </c>
      <c r="B6" s="198">
        <v>2</v>
      </c>
      <c r="C6" s="198">
        <v>3</v>
      </c>
      <c r="D6" s="199">
        <v>4</v>
      </c>
      <c r="E6" s="199">
        <v>5</v>
      </c>
      <c r="F6" s="199">
        <v>6</v>
      </c>
      <c r="G6" s="199">
        <v>7</v>
      </c>
      <c r="H6" s="199">
        <v>8</v>
      </c>
      <c r="I6" s="199">
        <v>9</v>
      </c>
      <c r="J6" s="199">
        <v>10</v>
      </c>
      <c r="K6" s="199">
        <v>11</v>
      </c>
      <c r="L6" s="199">
        <v>12</v>
      </c>
      <c r="M6" s="199">
        <v>13</v>
      </c>
      <c r="N6" s="199">
        <v>14</v>
      </c>
      <c r="O6" s="199">
        <v>15</v>
      </c>
      <c r="P6" s="199">
        <v>16</v>
      </c>
      <c r="Q6" s="199">
        <v>17</v>
      </c>
      <c r="R6" s="199">
        <v>18</v>
      </c>
      <c r="S6" s="199">
        <v>19</v>
      </c>
    </row>
    <row r="7" spans="1:19">
      <c r="A7" s="200" t="s">
        <v>244</v>
      </c>
      <c r="B7" s="200" t="s">
        <v>244</v>
      </c>
      <c r="C7" s="200" t="s">
        <v>244</v>
      </c>
      <c r="D7" s="200" t="s">
        <v>244</v>
      </c>
      <c r="E7" s="200" t="s">
        <v>244</v>
      </c>
      <c r="F7" s="201" t="s">
        <v>427</v>
      </c>
      <c r="G7" s="202" t="s">
        <v>244</v>
      </c>
      <c r="H7" s="202" t="s">
        <v>244</v>
      </c>
      <c r="I7" s="202" t="s">
        <v>244</v>
      </c>
      <c r="J7" s="202" t="s">
        <v>244</v>
      </c>
      <c r="K7" s="202" t="s">
        <v>244</v>
      </c>
      <c r="L7" s="202" t="s">
        <v>244</v>
      </c>
      <c r="M7" s="202" t="s">
        <v>244</v>
      </c>
      <c r="N7" s="202" t="s">
        <v>244</v>
      </c>
      <c r="O7" s="202" t="s">
        <v>244</v>
      </c>
      <c r="P7" s="202" t="s">
        <v>244</v>
      </c>
      <c r="Q7" s="202" t="s">
        <v>244</v>
      </c>
      <c r="R7" s="202" t="s">
        <v>244</v>
      </c>
      <c r="S7" s="202" t="s">
        <v>244</v>
      </c>
    </row>
    <row r="8" spans="1:19">
      <c r="A8" s="200" t="s">
        <v>244</v>
      </c>
      <c r="B8" s="200" t="s">
        <v>244</v>
      </c>
      <c r="C8" s="200" t="s">
        <v>244</v>
      </c>
      <c r="D8" s="200" t="s">
        <v>244</v>
      </c>
      <c r="E8" s="200" t="s">
        <v>244</v>
      </c>
      <c r="F8" s="201" t="s">
        <v>244</v>
      </c>
      <c r="G8" s="202" t="s">
        <v>244</v>
      </c>
      <c r="H8" s="202" t="s">
        <v>244</v>
      </c>
      <c r="I8" s="202" t="s">
        <v>244</v>
      </c>
      <c r="J8" s="202" t="s">
        <v>244</v>
      </c>
      <c r="K8" s="202" t="s">
        <v>244</v>
      </c>
      <c r="L8" s="202" t="s">
        <v>244</v>
      </c>
      <c r="M8" s="202" t="s">
        <v>244</v>
      </c>
      <c r="N8" s="202" t="s">
        <v>244</v>
      </c>
      <c r="O8" s="202" t="s">
        <v>244</v>
      </c>
      <c r="P8" s="202" t="s">
        <v>244</v>
      </c>
      <c r="Q8" s="202" t="s">
        <v>244</v>
      </c>
      <c r="R8" s="202" t="s">
        <v>244</v>
      </c>
      <c r="S8" s="202" t="s">
        <v>244</v>
      </c>
    </row>
    <row r="9" spans="1:19">
      <c r="A9" s="200" t="s">
        <v>244</v>
      </c>
      <c r="B9" s="200" t="s">
        <v>244</v>
      </c>
      <c r="C9" s="200" t="s">
        <v>244</v>
      </c>
      <c r="D9" s="200" t="s">
        <v>244</v>
      </c>
      <c r="E9" s="200" t="s">
        <v>244</v>
      </c>
      <c r="F9" s="201" t="s">
        <v>244</v>
      </c>
      <c r="G9" s="202" t="s">
        <v>244</v>
      </c>
      <c r="H9" s="202" t="s">
        <v>244</v>
      </c>
      <c r="I9" s="202" t="s">
        <v>244</v>
      </c>
      <c r="J9" s="202" t="s">
        <v>244</v>
      </c>
      <c r="K9" s="202" t="s">
        <v>244</v>
      </c>
      <c r="L9" s="202" t="s">
        <v>244</v>
      </c>
      <c r="M9" s="202" t="s">
        <v>244</v>
      </c>
      <c r="N9" s="202" t="s">
        <v>244</v>
      </c>
      <c r="O9" s="202" t="s">
        <v>244</v>
      </c>
      <c r="P9" s="202" t="s">
        <v>244</v>
      </c>
      <c r="Q9" s="202" t="s">
        <v>244</v>
      </c>
      <c r="R9" s="202" t="s">
        <v>244</v>
      </c>
      <c r="S9" s="202" t="s">
        <v>244</v>
      </c>
    </row>
    <row r="10" spans="1:19">
      <c r="A10" s="200" t="s">
        <v>244</v>
      </c>
      <c r="B10" s="200" t="s">
        <v>244</v>
      </c>
      <c r="C10" s="200" t="s">
        <v>244</v>
      </c>
      <c r="D10" s="200" t="s">
        <v>244</v>
      </c>
      <c r="E10" s="200" t="s">
        <v>244</v>
      </c>
      <c r="F10" s="201" t="s">
        <v>244</v>
      </c>
      <c r="G10" s="202" t="s">
        <v>244</v>
      </c>
      <c r="H10" s="202" t="s">
        <v>244</v>
      </c>
      <c r="I10" s="202" t="s">
        <v>244</v>
      </c>
      <c r="J10" s="202" t="s">
        <v>244</v>
      </c>
      <c r="K10" s="202" t="s">
        <v>244</v>
      </c>
      <c r="L10" s="202" t="s">
        <v>244</v>
      </c>
      <c r="M10" s="202" t="s">
        <v>244</v>
      </c>
      <c r="N10" s="202" t="s">
        <v>244</v>
      </c>
      <c r="O10" s="202" t="s">
        <v>244</v>
      </c>
      <c r="P10" s="202" t="s">
        <v>244</v>
      </c>
      <c r="Q10" s="202" t="s">
        <v>244</v>
      </c>
      <c r="R10" s="202" t="s">
        <v>244</v>
      </c>
      <c r="S10" s="202" t="s">
        <v>244</v>
      </c>
    </row>
    <row r="11" spans="1:19">
      <c r="A11" s="200" t="s">
        <v>244</v>
      </c>
      <c r="B11" s="200" t="s">
        <v>244</v>
      </c>
      <c r="C11" s="200" t="s">
        <v>244</v>
      </c>
      <c r="D11" s="200" t="s">
        <v>244</v>
      </c>
      <c r="E11" s="200" t="s">
        <v>244</v>
      </c>
      <c r="F11" s="203" t="s">
        <v>428</v>
      </c>
      <c r="G11" s="202" t="s">
        <v>244</v>
      </c>
      <c r="H11" s="202" t="s">
        <v>244</v>
      </c>
      <c r="I11" s="202" t="s">
        <v>244</v>
      </c>
      <c r="J11" s="202" t="s">
        <v>244</v>
      </c>
      <c r="K11" s="202" t="s">
        <v>244</v>
      </c>
      <c r="L11" s="202" t="s">
        <v>244</v>
      </c>
      <c r="M11" s="202" t="s">
        <v>244</v>
      </c>
      <c r="N11" s="202" t="s">
        <v>244</v>
      </c>
      <c r="O11" s="202" t="s">
        <v>244</v>
      </c>
      <c r="P11" s="202" t="s">
        <v>244</v>
      </c>
      <c r="Q11" s="202" t="s">
        <v>244</v>
      </c>
      <c r="R11" s="202" t="s">
        <v>244</v>
      </c>
      <c r="S11" s="202" t="s">
        <v>244</v>
      </c>
    </row>
    <row r="12" spans="1:19">
      <c r="A12" s="200" t="s">
        <v>244</v>
      </c>
      <c r="B12" s="200" t="s">
        <v>244</v>
      </c>
      <c r="C12" s="200" t="s">
        <v>244</v>
      </c>
      <c r="D12" s="200" t="s">
        <v>244</v>
      </c>
      <c r="E12" s="200" t="s">
        <v>244</v>
      </c>
      <c r="F12" s="201" t="s">
        <v>244</v>
      </c>
      <c r="G12" s="202" t="s">
        <v>244</v>
      </c>
      <c r="H12" s="202" t="s">
        <v>244</v>
      </c>
      <c r="I12" s="202" t="s">
        <v>244</v>
      </c>
      <c r="J12" s="202" t="s">
        <v>244</v>
      </c>
      <c r="K12" s="202" t="s">
        <v>244</v>
      </c>
      <c r="L12" s="202" t="s">
        <v>244</v>
      </c>
      <c r="M12" s="202" t="s">
        <v>244</v>
      </c>
      <c r="N12" s="202" t="s">
        <v>244</v>
      </c>
      <c r="O12" s="202" t="s">
        <v>244</v>
      </c>
      <c r="P12" s="202" t="s">
        <v>244</v>
      </c>
      <c r="Q12" s="202" t="s">
        <v>244</v>
      </c>
      <c r="R12" s="202" t="s">
        <v>244</v>
      </c>
      <c r="S12" s="202" t="s">
        <v>244</v>
      </c>
    </row>
    <row r="13" spans="1:19">
      <c r="A13" s="200" t="s">
        <v>244</v>
      </c>
      <c r="B13" s="200" t="s">
        <v>244</v>
      </c>
      <c r="C13" s="200" t="s">
        <v>244</v>
      </c>
      <c r="D13" s="200" t="s">
        <v>244</v>
      </c>
      <c r="E13" s="200" t="s">
        <v>244</v>
      </c>
      <c r="F13" s="201" t="s">
        <v>244</v>
      </c>
      <c r="G13" s="202" t="s">
        <v>244</v>
      </c>
      <c r="H13" s="202" t="s">
        <v>244</v>
      </c>
      <c r="I13" s="202" t="s">
        <v>244</v>
      </c>
      <c r="J13" s="202" t="s">
        <v>244</v>
      </c>
      <c r="K13" s="202" t="s">
        <v>244</v>
      </c>
      <c r="L13" s="202" t="s">
        <v>244</v>
      </c>
      <c r="M13" s="202" t="s">
        <v>244</v>
      </c>
      <c r="N13" s="202" t="s">
        <v>244</v>
      </c>
      <c r="O13" s="202" t="s">
        <v>244</v>
      </c>
      <c r="P13" s="202" t="s">
        <v>244</v>
      </c>
      <c r="Q13" s="202" t="s">
        <v>244</v>
      </c>
      <c r="R13" s="202" t="s">
        <v>244</v>
      </c>
      <c r="S13" s="202" t="s">
        <v>244</v>
      </c>
    </row>
    <row r="14" spans="1:19">
      <c r="A14" s="200" t="s">
        <v>244</v>
      </c>
      <c r="B14" s="200" t="s">
        <v>244</v>
      </c>
      <c r="C14" s="200" t="s">
        <v>244</v>
      </c>
      <c r="D14" s="200" t="s">
        <v>244</v>
      </c>
      <c r="E14" s="200" t="s">
        <v>244</v>
      </c>
      <c r="F14" s="201" t="s">
        <v>244</v>
      </c>
      <c r="G14" s="202" t="s">
        <v>244</v>
      </c>
      <c r="H14" s="202" t="s">
        <v>244</v>
      </c>
      <c r="I14" s="202" t="s">
        <v>244</v>
      </c>
      <c r="J14" s="202" t="s">
        <v>244</v>
      </c>
      <c r="K14" s="202" t="s">
        <v>244</v>
      </c>
      <c r="L14" s="202" t="s">
        <v>244</v>
      </c>
      <c r="M14" s="202" t="s">
        <v>244</v>
      </c>
      <c r="N14" s="202" t="s">
        <v>244</v>
      </c>
      <c r="O14" s="202" t="s">
        <v>244</v>
      </c>
      <c r="P14" s="202" t="s">
        <v>244</v>
      </c>
      <c r="Q14" s="202" t="s">
        <v>244</v>
      </c>
      <c r="R14" s="202" t="s">
        <v>244</v>
      </c>
      <c r="S14" s="202" t="s">
        <v>244</v>
      </c>
    </row>
    <row r="15" spans="1:19">
      <c r="A15" s="200" t="s">
        <v>244</v>
      </c>
      <c r="B15" s="200" t="s">
        <v>244</v>
      </c>
      <c r="C15" s="200" t="s">
        <v>244</v>
      </c>
      <c r="D15" s="200" t="s">
        <v>244</v>
      </c>
      <c r="E15" s="200" t="s">
        <v>244</v>
      </c>
      <c r="F15" s="203" t="s">
        <v>429</v>
      </c>
      <c r="G15" s="202" t="s">
        <v>244</v>
      </c>
      <c r="H15" s="202" t="s">
        <v>244</v>
      </c>
      <c r="I15" s="202" t="s">
        <v>244</v>
      </c>
      <c r="J15" s="202" t="s">
        <v>244</v>
      </c>
      <c r="K15" s="202" t="s">
        <v>244</v>
      </c>
      <c r="L15" s="202" t="s">
        <v>244</v>
      </c>
      <c r="M15" s="202" t="s">
        <v>244</v>
      </c>
      <c r="N15" s="202" t="s">
        <v>244</v>
      </c>
      <c r="O15" s="202" t="s">
        <v>244</v>
      </c>
      <c r="P15" s="202" t="s">
        <v>244</v>
      </c>
      <c r="Q15" s="202" t="s">
        <v>244</v>
      </c>
      <c r="R15" s="202" t="s">
        <v>244</v>
      </c>
      <c r="S15" s="202" t="s">
        <v>244</v>
      </c>
    </row>
    <row r="16" spans="1:19">
      <c r="A16" s="200" t="s">
        <v>244</v>
      </c>
      <c r="B16" s="200" t="s">
        <v>244</v>
      </c>
      <c r="C16" s="200" t="s">
        <v>244</v>
      </c>
      <c r="D16" s="200" t="s">
        <v>244</v>
      </c>
      <c r="E16" s="200" t="s">
        <v>244</v>
      </c>
      <c r="F16" s="201" t="s">
        <v>244</v>
      </c>
      <c r="G16" s="202" t="s">
        <v>244</v>
      </c>
      <c r="H16" s="202" t="s">
        <v>244</v>
      </c>
      <c r="I16" s="202" t="s">
        <v>244</v>
      </c>
      <c r="J16" s="202" t="s">
        <v>244</v>
      </c>
      <c r="K16" s="202" t="s">
        <v>244</v>
      </c>
      <c r="L16" s="202" t="s">
        <v>244</v>
      </c>
      <c r="M16" s="202" t="s">
        <v>244</v>
      </c>
      <c r="N16" s="202" t="s">
        <v>244</v>
      </c>
      <c r="O16" s="202" t="s">
        <v>244</v>
      </c>
      <c r="P16" s="202" t="s">
        <v>244</v>
      </c>
      <c r="Q16" s="202" t="s">
        <v>244</v>
      </c>
      <c r="R16" s="202" t="s">
        <v>244</v>
      </c>
      <c r="S16" s="202" t="s">
        <v>244</v>
      </c>
    </row>
    <row r="17" spans="1:19">
      <c r="A17" s="200" t="s">
        <v>244</v>
      </c>
      <c r="B17" s="200" t="s">
        <v>244</v>
      </c>
      <c r="C17" s="200" t="s">
        <v>244</v>
      </c>
      <c r="D17" s="200" t="s">
        <v>244</v>
      </c>
      <c r="E17" s="200" t="s">
        <v>244</v>
      </c>
      <c r="F17" s="201" t="s">
        <v>244</v>
      </c>
      <c r="G17" s="202" t="s">
        <v>244</v>
      </c>
      <c r="H17" s="202" t="s">
        <v>244</v>
      </c>
      <c r="I17" s="202" t="s">
        <v>244</v>
      </c>
      <c r="J17" s="202" t="s">
        <v>244</v>
      </c>
      <c r="K17" s="202" t="s">
        <v>244</v>
      </c>
      <c r="L17" s="202" t="s">
        <v>244</v>
      </c>
      <c r="M17" s="202" t="s">
        <v>244</v>
      </c>
      <c r="N17" s="202" t="s">
        <v>244</v>
      </c>
      <c r="O17" s="202" t="s">
        <v>244</v>
      </c>
      <c r="P17" s="202" t="s">
        <v>244</v>
      </c>
      <c r="Q17" s="202" t="s">
        <v>244</v>
      </c>
      <c r="R17" s="202" t="s">
        <v>244</v>
      </c>
      <c r="S17" s="202" t="s">
        <v>244</v>
      </c>
    </row>
    <row r="18" spans="1:19">
      <c r="A18" s="200" t="s">
        <v>244</v>
      </c>
      <c r="B18" s="200" t="s">
        <v>244</v>
      </c>
      <c r="C18" s="200" t="s">
        <v>244</v>
      </c>
      <c r="D18" s="200" t="s">
        <v>244</v>
      </c>
      <c r="E18" s="200" t="s">
        <v>244</v>
      </c>
      <c r="F18" s="201" t="s">
        <v>244</v>
      </c>
      <c r="G18" s="202" t="s">
        <v>244</v>
      </c>
      <c r="H18" s="202" t="s">
        <v>244</v>
      </c>
      <c r="I18" s="202" t="s">
        <v>244</v>
      </c>
      <c r="J18" s="202" t="s">
        <v>244</v>
      </c>
      <c r="K18" s="202" t="s">
        <v>244</v>
      </c>
      <c r="L18" s="202" t="s">
        <v>244</v>
      </c>
      <c r="M18" s="202" t="s">
        <v>244</v>
      </c>
      <c r="N18" s="202" t="s">
        <v>244</v>
      </c>
      <c r="O18" s="202" t="s">
        <v>244</v>
      </c>
      <c r="P18" s="202" t="s">
        <v>244</v>
      </c>
      <c r="Q18" s="202" t="s">
        <v>244</v>
      </c>
      <c r="R18" s="202" t="s">
        <v>244</v>
      </c>
      <c r="S18" s="202" t="s">
        <v>244</v>
      </c>
    </row>
    <row r="19" spans="1:19">
      <c r="A19" s="200" t="s">
        <v>244</v>
      </c>
      <c r="B19" s="200" t="s">
        <v>244</v>
      </c>
      <c r="C19" s="200" t="s">
        <v>244</v>
      </c>
      <c r="D19" s="200" t="s">
        <v>244</v>
      </c>
      <c r="E19" s="200" t="s">
        <v>244</v>
      </c>
      <c r="F19" s="203" t="s">
        <v>430</v>
      </c>
      <c r="G19" s="202" t="s">
        <v>244</v>
      </c>
      <c r="H19" s="202" t="s">
        <v>244</v>
      </c>
      <c r="I19" s="202" t="s">
        <v>244</v>
      </c>
      <c r="J19" s="202" t="s">
        <v>244</v>
      </c>
      <c r="K19" s="202" t="s">
        <v>244</v>
      </c>
      <c r="L19" s="202" t="s">
        <v>244</v>
      </c>
      <c r="M19" s="202" t="s">
        <v>244</v>
      </c>
      <c r="N19" s="202" t="s">
        <v>244</v>
      </c>
      <c r="O19" s="202" t="s">
        <v>244</v>
      </c>
      <c r="P19" s="202" t="s">
        <v>244</v>
      </c>
      <c r="Q19" s="202" t="s">
        <v>244</v>
      </c>
      <c r="R19" s="202" t="s">
        <v>244</v>
      </c>
      <c r="S19" s="202" t="s">
        <v>244</v>
      </c>
    </row>
    <row r="20" spans="1:19">
      <c r="A20" s="200" t="s">
        <v>244</v>
      </c>
      <c r="B20" s="200" t="s">
        <v>244</v>
      </c>
      <c r="C20" s="200" t="s">
        <v>244</v>
      </c>
      <c r="D20" s="200" t="s">
        <v>244</v>
      </c>
      <c r="E20" s="200" t="s">
        <v>244</v>
      </c>
      <c r="F20" s="201" t="s">
        <v>244</v>
      </c>
      <c r="G20" s="202" t="s">
        <v>244</v>
      </c>
      <c r="H20" s="202" t="s">
        <v>244</v>
      </c>
      <c r="I20" s="202" t="s">
        <v>244</v>
      </c>
      <c r="J20" s="202" t="s">
        <v>244</v>
      </c>
      <c r="K20" s="202" t="s">
        <v>244</v>
      </c>
      <c r="L20" s="202" t="s">
        <v>244</v>
      </c>
      <c r="M20" s="202" t="s">
        <v>244</v>
      </c>
      <c r="N20" s="202" t="s">
        <v>244</v>
      </c>
      <c r="O20" s="202" t="s">
        <v>244</v>
      </c>
      <c r="P20" s="202" t="s">
        <v>244</v>
      </c>
      <c r="Q20" s="202" t="s">
        <v>244</v>
      </c>
      <c r="R20" s="202" t="s">
        <v>244</v>
      </c>
      <c r="S20" s="202" t="s">
        <v>244</v>
      </c>
    </row>
    <row r="21" spans="1:19">
      <c r="A21" s="200" t="s">
        <v>244</v>
      </c>
      <c r="B21" s="200" t="s">
        <v>244</v>
      </c>
      <c r="C21" s="200" t="s">
        <v>244</v>
      </c>
      <c r="D21" s="200" t="s">
        <v>244</v>
      </c>
      <c r="E21" s="200" t="s">
        <v>244</v>
      </c>
      <c r="F21" s="201" t="s">
        <v>244</v>
      </c>
      <c r="G21" s="202" t="s">
        <v>244</v>
      </c>
      <c r="H21" s="202" t="s">
        <v>244</v>
      </c>
      <c r="I21" s="202" t="s">
        <v>244</v>
      </c>
      <c r="J21" s="202" t="s">
        <v>244</v>
      </c>
      <c r="K21" s="202" t="s">
        <v>244</v>
      </c>
      <c r="L21" s="202" t="s">
        <v>244</v>
      </c>
      <c r="M21" s="202" t="s">
        <v>244</v>
      </c>
      <c r="N21" s="202" t="s">
        <v>244</v>
      </c>
      <c r="O21" s="202" t="s">
        <v>244</v>
      </c>
      <c r="P21" s="202" t="s">
        <v>244</v>
      </c>
      <c r="Q21" s="202" t="s">
        <v>244</v>
      </c>
      <c r="R21" s="202" t="s">
        <v>244</v>
      </c>
      <c r="S21" s="202" t="s">
        <v>244</v>
      </c>
    </row>
    <row r="22" spans="1:19" ht="15.75" thickBot="1">
      <c r="A22" s="200" t="s">
        <v>244</v>
      </c>
      <c r="B22" s="200" t="s">
        <v>244</v>
      </c>
      <c r="C22" s="200" t="s">
        <v>244</v>
      </c>
      <c r="D22" s="200" t="s">
        <v>244</v>
      </c>
      <c r="E22" s="200" t="s">
        <v>244</v>
      </c>
      <c r="F22" s="201" t="s">
        <v>244</v>
      </c>
      <c r="G22" s="202" t="s">
        <v>244</v>
      </c>
      <c r="H22" s="202" t="s">
        <v>244</v>
      </c>
      <c r="I22" s="202" t="s">
        <v>244</v>
      </c>
      <c r="J22" s="202" t="s">
        <v>244</v>
      </c>
      <c r="K22" s="202" t="s">
        <v>244</v>
      </c>
      <c r="L22" s="202" t="s">
        <v>244</v>
      </c>
      <c r="M22" s="202" t="s">
        <v>244</v>
      </c>
      <c r="N22" s="202" t="s">
        <v>244</v>
      </c>
      <c r="O22" s="202" t="s">
        <v>244</v>
      </c>
      <c r="P22" s="202" t="s">
        <v>244</v>
      </c>
      <c r="Q22" s="202" t="s">
        <v>244</v>
      </c>
      <c r="R22" s="202" t="s">
        <v>244</v>
      </c>
      <c r="S22" s="202" t="s">
        <v>244</v>
      </c>
    </row>
    <row r="23" spans="1:19" ht="15.75" thickBot="1">
      <c r="A23" s="450" t="s">
        <v>468</v>
      </c>
      <c r="B23" s="451"/>
      <c r="C23" s="452"/>
      <c r="D23" s="453"/>
      <c r="E23" s="454"/>
      <c r="F23" s="455"/>
      <c r="G23" s="202" t="s">
        <v>244</v>
      </c>
      <c r="H23" s="202" t="s">
        <v>244</v>
      </c>
      <c r="I23" s="202" t="s">
        <v>244</v>
      </c>
      <c r="J23" s="202" t="s">
        <v>244</v>
      </c>
      <c r="K23" s="202" t="s">
        <v>244</v>
      </c>
      <c r="L23" s="202" t="s">
        <v>244</v>
      </c>
      <c r="M23" s="202" t="s">
        <v>244</v>
      </c>
      <c r="N23" s="202" t="s">
        <v>244</v>
      </c>
      <c r="O23" s="202" t="s">
        <v>244</v>
      </c>
      <c r="P23" s="202" t="s">
        <v>244</v>
      </c>
      <c r="Q23" s="202" t="s">
        <v>244</v>
      </c>
      <c r="R23" s="202" t="s">
        <v>244</v>
      </c>
      <c r="S23" s="202" t="s">
        <v>244</v>
      </c>
    </row>
    <row r="25" spans="1:19" ht="47.25" customHeight="1">
      <c r="A25" s="446" t="s">
        <v>469</v>
      </c>
      <c r="B25" s="447"/>
      <c r="C25" s="447"/>
      <c r="D25" s="447"/>
      <c r="E25" s="447"/>
      <c r="F25" s="447"/>
      <c r="G25" s="447"/>
      <c r="H25" s="447"/>
      <c r="I25" s="447"/>
      <c r="J25" s="447"/>
      <c r="K25" s="447"/>
      <c r="L25" s="447"/>
      <c r="M25" s="448"/>
    </row>
    <row r="26" spans="1:19" ht="15.75">
      <c r="A26" s="204" t="s">
        <v>470</v>
      </c>
      <c r="B26" s="205"/>
      <c r="C26" s="205"/>
      <c r="D26" s="205"/>
      <c r="E26" s="205"/>
      <c r="F26" s="205"/>
      <c r="G26" s="205"/>
      <c r="H26" s="205"/>
      <c r="I26" s="205"/>
      <c r="J26" s="205"/>
      <c r="K26" s="205"/>
      <c r="L26" s="205"/>
      <c r="M26" s="205"/>
    </row>
    <row r="27" spans="1:19" ht="15.75">
      <c r="A27" s="204" t="s">
        <v>471</v>
      </c>
      <c r="B27" s="205"/>
      <c r="C27" s="205"/>
      <c r="D27" s="205"/>
      <c r="E27" s="205"/>
      <c r="F27" s="205"/>
      <c r="G27" s="205"/>
      <c r="H27" s="205"/>
      <c r="I27" s="205"/>
      <c r="J27" s="205"/>
      <c r="K27" s="205"/>
      <c r="L27" s="205"/>
      <c r="M27" s="205"/>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323" t="s">
        <v>9</v>
      </c>
      <c r="B3" s="323"/>
      <c r="C3" s="323"/>
      <c r="D3" s="323"/>
      <c r="E3" s="323"/>
      <c r="F3" s="323"/>
      <c r="G3" s="323"/>
      <c r="H3" s="323"/>
      <c r="I3" s="323"/>
      <c r="J3" s="323"/>
      <c r="K3" s="323"/>
      <c r="L3" s="323"/>
      <c r="M3" s="323"/>
      <c r="N3" s="323"/>
      <c r="O3" s="323"/>
      <c r="P3" s="323"/>
      <c r="Q3" s="323"/>
      <c r="R3" s="323"/>
      <c r="S3" s="323"/>
      <c r="T3" s="11"/>
      <c r="U3" s="11"/>
      <c r="V3" s="11"/>
      <c r="W3" s="11"/>
      <c r="X3" s="11"/>
      <c r="Y3" s="11"/>
      <c r="Z3" s="11"/>
      <c r="AA3" s="11"/>
      <c r="AB3" s="11"/>
    </row>
    <row r="4" spans="1:28" s="10" customFormat="1" ht="18.75">
      <c r="A4" s="323"/>
      <c r="B4" s="323"/>
      <c r="C4" s="323"/>
      <c r="D4" s="323"/>
      <c r="E4" s="323"/>
      <c r="F4" s="323"/>
      <c r="G4" s="323"/>
      <c r="H4" s="323"/>
      <c r="I4" s="323"/>
      <c r="J4" s="323"/>
      <c r="K4" s="323"/>
      <c r="L4" s="323"/>
      <c r="M4" s="323"/>
      <c r="N4" s="323"/>
      <c r="O4" s="323"/>
      <c r="P4" s="323"/>
      <c r="Q4" s="323"/>
      <c r="R4" s="323"/>
      <c r="S4" s="323"/>
      <c r="T4" s="11"/>
      <c r="U4" s="11"/>
      <c r="V4" s="11"/>
      <c r="W4" s="11"/>
      <c r="X4" s="11"/>
      <c r="Y4" s="11"/>
      <c r="Z4" s="11"/>
      <c r="AA4" s="11"/>
      <c r="AB4" s="11"/>
    </row>
    <row r="5" spans="1:28" s="10" customFormat="1" ht="18.75">
      <c r="A5" s="32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6"/>
      <c r="C5" s="326"/>
      <c r="D5" s="326"/>
      <c r="E5" s="326"/>
      <c r="F5" s="326"/>
      <c r="G5" s="326"/>
      <c r="H5" s="326"/>
      <c r="I5" s="326"/>
      <c r="J5" s="326"/>
      <c r="K5" s="326"/>
      <c r="L5" s="326"/>
      <c r="M5" s="326"/>
      <c r="N5" s="326"/>
      <c r="O5" s="326"/>
      <c r="P5" s="326"/>
      <c r="Q5" s="326"/>
      <c r="R5" s="326"/>
      <c r="S5" s="326"/>
      <c r="T5" s="11"/>
      <c r="U5" s="11"/>
      <c r="V5" s="11"/>
      <c r="W5" s="11"/>
      <c r="X5" s="11"/>
      <c r="Y5" s="11"/>
      <c r="Z5" s="11"/>
      <c r="AA5" s="11"/>
      <c r="AB5" s="11"/>
    </row>
    <row r="6" spans="1:28" s="10" customFormat="1" ht="18.75">
      <c r="A6" s="321" t="s">
        <v>8</v>
      </c>
      <c r="B6" s="321"/>
      <c r="C6" s="321"/>
      <c r="D6" s="321"/>
      <c r="E6" s="321"/>
      <c r="F6" s="321"/>
      <c r="G6" s="321"/>
      <c r="H6" s="321"/>
      <c r="I6" s="321"/>
      <c r="J6" s="321"/>
      <c r="K6" s="321"/>
      <c r="L6" s="321"/>
      <c r="M6" s="321"/>
      <c r="N6" s="321"/>
      <c r="O6" s="321"/>
      <c r="P6" s="321"/>
      <c r="Q6" s="321"/>
      <c r="R6" s="321"/>
      <c r="S6" s="321"/>
      <c r="T6" s="11"/>
      <c r="U6" s="11"/>
      <c r="V6" s="11"/>
      <c r="W6" s="11"/>
      <c r="X6" s="11"/>
      <c r="Y6" s="11"/>
      <c r="Z6" s="11"/>
      <c r="AA6" s="11"/>
      <c r="AB6" s="11"/>
    </row>
    <row r="7" spans="1:28" s="10" customFormat="1" ht="18.75">
      <c r="A7" s="323"/>
      <c r="B7" s="323"/>
      <c r="C7" s="323"/>
      <c r="D7" s="323"/>
      <c r="E7" s="323"/>
      <c r="F7" s="323"/>
      <c r="G7" s="323"/>
      <c r="H7" s="323"/>
      <c r="I7" s="323"/>
      <c r="J7" s="323"/>
      <c r="K7" s="323"/>
      <c r="L7" s="323"/>
      <c r="M7" s="323"/>
      <c r="N7" s="323"/>
      <c r="O7" s="323"/>
      <c r="P7" s="323"/>
      <c r="Q7" s="323"/>
      <c r="R7" s="323"/>
      <c r="S7" s="323"/>
      <c r="T7" s="11"/>
      <c r="U7" s="11"/>
      <c r="V7" s="11"/>
      <c r="W7" s="11"/>
      <c r="X7" s="11"/>
      <c r="Y7" s="11"/>
      <c r="Z7" s="11"/>
      <c r="AA7" s="11"/>
      <c r="AB7" s="11"/>
    </row>
    <row r="8" spans="1:28" s="10" customFormat="1" ht="18.75">
      <c r="A8" s="326" t="str">
        <f>' 1. паспорт местополож'!A8:C8</f>
        <v>J_ДВОСТ-186</v>
      </c>
      <c r="B8" s="326"/>
      <c r="C8" s="326"/>
      <c r="D8" s="326"/>
      <c r="E8" s="326"/>
      <c r="F8" s="326"/>
      <c r="G8" s="326"/>
      <c r="H8" s="326"/>
      <c r="I8" s="326"/>
      <c r="J8" s="326"/>
      <c r="K8" s="326"/>
      <c r="L8" s="326"/>
      <c r="M8" s="326"/>
      <c r="N8" s="326"/>
      <c r="O8" s="326"/>
      <c r="P8" s="326"/>
      <c r="Q8" s="326"/>
      <c r="R8" s="326"/>
      <c r="S8" s="326"/>
      <c r="T8" s="11"/>
      <c r="U8" s="11"/>
      <c r="V8" s="11"/>
      <c r="W8" s="11"/>
      <c r="X8" s="11"/>
      <c r="Y8" s="11"/>
      <c r="Z8" s="11"/>
      <c r="AA8" s="11"/>
      <c r="AB8" s="11"/>
    </row>
    <row r="9" spans="1:28" s="10" customFormat="1" ht="18.75">
      <c r="A9" s="321" t="s">
        <v>7</v>
      </c>
      <c r="B9" s="321"/>
      <c r="C9" s="321"/>
      <c r="D9" s="321"/>
      <c r="E9" s="321"/>
      <c r="F9" s="321"/>
      <c r="G9" s="321"/>
      <c r="H9" s="321"/>
      <c r="I9" s="321"/>
      <c r="J9" s="321"/>
      <c r="K9" s="321"/>
      <c r="L9" s="321"/>
      <c r="M9" s="321"/>
      <c r="N9" s="321"/>
      <c r="O9" s="321"/>
      <c r="P9" s="321"/>
      <c r="Q9" s="321"/>
      <c r="R9" s="321"/>
      <c r="S9" s="321"/>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26" t="str">
        <f>' 1. паспорт местополож'!A11:C11</f>
        <v>Техническое перевооружение объекта "Воздушная  линия - 0,4 кВ пос.Хака" ул. Набережная, Садовая</v>
      </c>
      <c r="B11" s="326"/>
      <c r="C11" s="326"/>
      <c r="D11" s="326"/>
      <c r="E11" s="326"/>
      <c r="F11" s="326"/>
      <c r="G11" s="326"/>
      <c r="H11" s="326"/>
      <c r="I11" s="326"/>
      <c r="J11" s="326"/>
      <c r="K11" s="326"/>
      <c r="L11" s="326"/>
      <c r="M11" s="326"/>
      <c r="N11" s="326"/>
      <c r="O11" s="326"/>
      <c r="P11" s="326"/>
      <c r="Q11" s="326"/>
      <c r="R11" s="326"/>
      <c r="S11" s="326"/>
      <c r="T11" s="6"/>
      <c r="U11" s="6"/>
      <c r="V11" s="6"/>
      <c r="W11" s="6"/>
      <c r="X11" s="6"/>
      <c r="Y11" s="6"/>
      <c r="Z11" s="6"/>
      <c r="AA11" s="6"/>
      <c r="AB11" s="6"/>
    </row>
    <row r="12" spans="1:28"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4"/>
      <c r="U12" s="4"/>
      <c r="V12" s="4"/>
      <c r="W12" s="4"/>
      <c r="X12" s="4"/>
      <c r="Y12" s="4"/>
      <c r="Z12" s="4"/>
      <c r="AA12" s="4"/>
      <c r="AB12" s="4"/>
    </row>
    <row r="13" spans="1:28" s="2" customFormat="1" ht="15" customHeight="1">
      <c r="A13" s="321"/>
      <c r="B13" s="321"/>
      <c r="C13" s="321"/>
      <c r="D13" s="321"/>
      <c r="E13" s="321"/>
      <c r="F13" s="321"/>
      <c r="G13" s="321"/>
      <c r="H13" s="321"/>
      <c r="I13" s="321"/>
      <c r="J13" s="321"/>
      <c r="K13" s="321"/>
      <c r="L13" s="321"/>
      <c r="M13" s="321"/>
      <c r="N13" s="321"/>
      <c r="O13" s="321"/>
      <c r="P13" s="321"/>
      <c r="Q13" s="321"/>
      <c r="R13" s="321"/>
      <c r="S13" s="321"/>
      <c r="T13" s="3"/>
      <c r="U13" s="3"/>
      <c r="V13" s="3"/>
      <c r="W13" s="3"/>
      <c r="X13" s="3"/>
      <c r="Y13" s="3"/>
    </row>
    <row r="14" spans="1:28" s="2" customFormat="1" ht="43.5" customHeight="1">
      <c r="A14" s="322" t="s">
        <v>195</v>
      </c>
      <c r="B14" s="322"/>
      <c r="C14" s="322"/>
      <c r="D14" s="322"/>
      <c r="E14" s="322"/>
      <c r="F14" s="322"/>
      <c r="G14" s="322"/>
      <c r="H14" s="322"/>
      <c r="I14" s="322"/>
      <c r="J14" s="322"/>
      <c r="K14" s="322"/>
      <c r="L14" s="322"/>
      <c r="M14" s="322"/>
      <c r="N14" s="322"/>
      <c r="O14" s="322"/>
      <c r="P14" s="322"/>
      <c r="Q14" s="322"/>
      <c r="R14" s="322"/>
      <c r="S14" s="322"/>
      <c r="T14" s="5"/>
      <c r="U14" s="5"/>
      <c r="V14" s="5"/>
      <c r="W14" s="5"/>
      <c r="X14" s="5"/>
      <c r="Y14" s="5"/>
      <c r="Z14" s="5"/>
      <c r="AA14" s="5"/>
      <c r="AB14" s="5"/>
    </row>
    <row r="15" spans="1:28" s="2" customFormat="1" ht="15" customHeight="1">
      <c r="A15" s="328"/>
      <c r="B15" s="328"/>
      <c r="C15" s="328"/>
      <c r="D15" s="328"/>
      <c r="E15" s="328"/>
      <c r="F15" s="328"/>
      <c r="G15" s="328"/>
      <c r="H15" s="328"/>
      <c r="I15" s="328"/>
      <c r="J15" s="328"/>
      <c r="K15" s="328"/>
      <c r="L15" s="328"/>
      <c r="M15" s="328"/>
      <c r="N15" s="328"/>
      <c r="O15" s="328"/>
      <c r="P15" s="328"/>
      <c r="Q15" s="328"/>
      <c r="R15" s="328"/>
      <c r="S15" s="328"/>
      <c r="T15" s="3"/>
      <c r="U15" s="3"/>
      <c r="V15" s="3"/>
      <c r="W15" s="3"/>
      <c r="X15" s="3"/>
      <c r="Y15" s="3"/>
    </row>
    <row r="16" spans="1:28" s="2" customFormat="1" ht="78" customHeight="1">
      <c r="A16" s="329" t="s">
        <v>4</v>
      </c>
      <c r="B16" s="327" t="s">
        <v>55</v>
      </c>
      <c r="C16" s="330" t="s">
        <v>142</v>
      </c>
      <c r="D16" s="327" t="s">
        <v>141</v>
      </c>
      <c r="E16" s="327" t="s">
        <v>54</v>
      </c>
      <c r="F16" s="327" t="s">
        <v>53</v>
      </c>
      <c r="G16" s="327" t="s">
        <v>137</v>
      </c>
      <c r="H16" s="327" t="s">
        <v>52</v>
      </c>
      <c r="I16" s="327" t="s">
        <v>51</v>
      </c>
      <c r="J16" s="327" t="s">
        <v>50</v>
      </c>
      <c r="K16" s="327" t="s">
        <v>49</v>
      </c>
      <c r="L16" s="327" t="s">
        <v>48</v>
      </c>
      <c r="M16" s="327" t="s">
        <v>47</v>
      </c>
      <c r="N16" s="327" t="s">
        <v>46</v>
      </c>
      <c r="O16" s="327" t="s">
        <v>45</v>
      </c>
      <c r="P16" s="327" t="s">
        <v>44</v>
      </c>
      <c r="Q16" s="327" t="s">
        <v>140</v>
      </c>
      <c r="R16" s="327"/>
      <c r="S16" s="327" t="s">
        <v>189</v>
      </c>
      <c r="T16" s="3"/>
      <c r="U16" s="3"/>
      <c r="V16" s="3"/>
      <c r="W16" s="3"/>
      <c r="X16" s="3"/>
      <c r="Y16" s="3"/>
    </row>
    <row r="17" spans="1:28" s="2" customFormat="1" ht="256.5" customHeight="1">
      <c r="A17" s="329"/>
      <c r="B17" s="327"/>
      <c r="C17" s="331"/>
      <c r="D17" s="327"/>
      <c r="E17" s="327"/>
      <c r="F17" s="327"/>
      <c r="G17" s="327"/>
      <c r="H17" s="327"/>
      <c r="I17" s="327"/>
      <c r="J17" s="327"/>
      <c r="K17" s="327"/>
      <c r="L17" s="327"/>
      <c r="M17" s="327"/>
      <c r="N17" s="327"/>
      <c r="O17" s="327"/>
      <c r="P17" s="327"/>
      <c r="Q17" s="78" t="s">
        <v>138</v>
      </c>
      <c r="R17" s="79" t="s">
        <v>139</v>
      </c>
      <c r="S17" s="327"/>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K16:K17"/>
    <mergeCell ref="J16:J17"/>
    <mergeCell ref="I16:I17"/>
    <mergeCell ref="G16:G17"/>
    <mergeCell ref="F16:F17"/>
    <mergeCell ref="E16:E17"/>
    <mergeCell ref="B16:B17"/>
    <mergeCell ref="A13:S13"/>
    <mergeCell ref="A14:S14"/>
    <mergeCell ref="A15:S15"/>
    <mergeCell ref="A16:A17"/>
    <mergeCell ref="D16:D17"/>
    <mergeCell ref="C16:C17"/>
    <mergeCell ref="S16:S17"/>
    <mergeCell ref="H16:H17"/>
    <mergeCell ref="L16:L17"/>
    <mergeCell ref="Q16:R16"/>
    <mergeCell ref="P16:P17"/>
    <mergeCell ref="O16:O17"/>
    <mergeCell ref="N16:N17"/>
    <mergeCell ref="M16:M17"/>
    <mergeCell ref="A1:S1"/>
    <mergeCell ref="A3:S3"/>
    <mergeCell ref="A4:S4"/>
    <mergeCell ref="A5:S5"/>
    <mergeCell ref="A12:S12"/>
    <mergeCell ref="A6:S6"/>
    <mergeCell ref="A7:S7"/>
    <mergeCell ref="A8:S8"/>
    <mergeCell ref="A9:S9"/>
    <mergeCell ref="A11:S11"/>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16384" width="10.7109375" style="28"/>
  </cols>
  <sheetData>
    <row r="1" spans="1:20"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row>
    <row r="2" spans="1:20" s="10" customFormat="1">
      <c r="A2" s="15"/>
      <c r="H2" s="14"/>
    </row>
    <row r="3" spans="1:20" s="10" customFormat="1">
      <c r="A3" s="323" t="s">
        <v>9</v>
      </c>
      <c r="B3" s="323"/>
      <c r="C3" s="323"/>
      <c r="D3" s="323"/>
      <c r="E3" s="323"/>
      <c r="F3" s="323"/>
      <c r="G3" s="323"/>
      <c r="H3" s="323"/>
      <c r="I3" s="323"/>
      <c r="J3" s="323"/>
      <c r="K3" s="323"/>
      <c r="L3" s="323"/>
      <c r="M3" s="323"/>
      <c r="N3" s="323"/>
      <c r="O3" s="323"/>
      <c r="P3" s="323"/>
      <c r="Q3" s="323"/>
      <c r="R3" s="323"/>
      <c r="S3" s="323"/>
      <c r="T3" s="323"/>
    </row>
    <row r="4" spans="1:20" s="10" customFormat="1">
      <c r="A4" s="323"/>
      <c r="B4" s="323"/>
      <c r="C4" s="323"/>
      <c r="D4" s="323"/>
      <c r="E4" s="323"/>
      <c r="F4" s="323"/>
      <c r="G4" s="323"/>
      <c r="H4" s="323"/>
      <c r="I4" s="323"/>
      <c r="J4" s="323"/>
      <c r="K4" s="323"/>
      <c r="L4" s="323"/>
      <c r="M4" s="323"/>
      <c r="N4" s="323"/>
      <c r="O4" s="323"/>
      <c r="P4" s="323"/>
      <c r="Q4" s="323"/>
      <c r="R4" s="323"/>
      <c r="S4" s="323"/>
      <c r="T4" s="323"/>
    </row>
    <row r="5" spans="1:20" s="10" customFormat="1" ht="18.75" customHeight="1">
      <c r="A5" s="32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6"/>
      <c r="C5" s="326"/>
      <c r="D5" s="326"/>
      <c r="E5" s="326"/>
      <c r="F5" s="326"/>
      <c r="G5" s="326"/>
      <c r="H5" s="326"/>
      <c r="I5" s="326"/>
      <c r="J5" s="326"/>
      <c r="K5" s="326"/>
      <c r="L5" s="326"/>
      <c r="M5" s="326"/>
      <c r="N5" s="326"/>
      <c r="O5" s="326"/>
      <c r="P5" s="326"/>
      <c r="Q5" s="326"/>
      <c r="R5" s="326"/>
      <c r="S5" s="326"/>
      <c r="T5" s="326"/>
    </row>
    <row r="6" spans="1:20" s="10" customFormat="1" ht="18.75" customHeight="1">
      <c r="A6" s="321" t="s">
        <v>8</v>
      </c>
      <c r="B6" s="321"/>
      <c r="C6" s="321"/>
      <c r="D6" s="321"/>
      <c r="E6" s="321"/>
      <c r="F6" s="321"/>
      <c r="G6" s="321"/>
      <c r="H6" s="321"/>
      <c r="I6" s="321"/>
      <c r="J6" s="321"/>
      <c r="K6" s="321"/>
      <c r="L6" s="321"/>
      <c r="M6" s="321"/>
      <c r="N6" s="321"/>
      <c r="O6" s="321"/>
      <c r="P6" s="321"/>
      <c r="Q6" s="321"/>
      <c r="R6" s="321"/>
      <c r="S6" s="321"/>
      <c r="T6" s="321"/>
    </row>
    <row r="7" spans="1:20" s="10" customFormat="1">
      <c r="A7" s="323"/>
      <c r="B7" s="323"/>
      <c r="C7" s="323"/>
      <c r="D7" s="323"/>
      <c r="E7" s="323"/>
      <c r="F7" s="323"/>
      <c r="G7" s="323"/>
      <c r="H7" s="323"/>
      <c r="I7" s="323"/>
      <c r="J7" s="323"/>
      <c r="K7" s="323"/>
      <c r="L7" s="323"/>
      <c r="M7" s="323"/>
      <c r="N7" s="323"/>
      <c r="O7" s="323"/>
      <c r="P7" s="323"/>
      <c r="Q7" s="323"/>
      <c r="R7" s="323"/>
      <c r="S7" s="323"/>
      <c r="T7" s="323"/>
    </row>
    <row r="8" spans="1:20" s="10" customFormat="1" ht="18.75" customHeight="1">
      <c r="A8" s="326" t="str">
        <f>' 1. паспорт местополож'!A8:C8</f>
        <v>J_ДВОСТ-186</v>
      </c>
      <c r="B8" s="326"/>
      <c r="C8" s="326"/>
      <c r="D8" s="326"/>
      <c r="E8" s="326"/>
      <c r="F8" s="326"/>
      <c r="G8" s="326"/>
      <c r="H8" s="326"/>
      <c r="I8" s="326"/>
      <c r="J8" s="326"/>
      <c r="K8" s="326"/>
      <c r="L8" s="326"/>
      <c r="M8" s="326"/>
      <c r="N8" s="326"/>
      <c r="O8" s="326"/>
      <c r="P8" s="326"/>
      <c r="Q8" s="326"/>
      <c r="R8" s="326"/>
      <c r="S8" s="326"/>
      <c r="T8" s="326"/>
    </row>
    <row r="9" spans="1:20" s="10" customFormat="1" ht="18.75" customHeight="1">
      <c r="A9" s="321" t="s">
        <v>7</v>
      </c>
      <c r="B9" s="321"/>
      <c r="C9" s="321"/>
      <c r="D9" s="321"/>
      <c r="E9" s="321"/>
      <c r="F9" s="321"/>
      <c r="G9" s="321"/>
      <c r="H9" s="321"/>
      <c r="I9" s="321"/>
      <c r="J9" s="321"/>
      <c r="K9" s="321"/>
      <c r="L9" s="321"/>
      <c r="M9" s="321"/>
      <c r="N9" s="321"/>
      <c r="O9" s="321"/>
      <c r="P9" s="321"/>
      <c r="Q9" s="321"/>
      <c r="R9" s="321"/>
      <c r="S9" s="321"/>
      <c r="T9" s="321"/>
    </row>
    <row r="10" spans="1:20" s="7" customFormat="1" ht="15.75" customHeight="1">
      <c r="A10" s="334"/>
      <c r="B10" s="334"/>
      <c r="C10" s="334"/>
      <c r="D10" s="334"/>
      <c r="E10" s="334"/>
      <c r="F10" s="334"/>
      <c r="G10" s="334"/>
      <c r="H10" s="334"/>
      <c r="I10" s="334"/>
      <c r="J10" s="334"/>
      <c r="K10" s="334"/>
      <c r="L10" s="334"/>
      <c r="M10" s="334"/>
      <c r="N10" s="334"/>
      <c r="O10" s="334"/>
      <c r="P10" s="334"/>
      <c r="Q10" s="334"/>
      <c r="R10" s="334"/>
      <c r="S10" s="334"/>
      <c r="T10" s="334"/>
    </row>
    <row r="11" spans="1:20" s="2" customFormat="1">
      <c r="A11" s="326" t="str">
        <f>' 1. паспорт местополож'!A11:C11</f>
        <v>Техническое перевооружение объекта "Воздушная  линия - 0,4 кВ пос.Хака" ул. Набережная, Садовая</v>
      </c>
      <c r="B11" s="326"/>
      <c r="C11" s="326"/>
      <c r="D11" s="326"/>
      <c r="E11" s="326"/>
      <c r="F11" s="326"/>
      <c r="G11" s="326"/>
      <c r="H11" s="326"/>
      <c r="I11" s="326"/>
      <c r="J11" s="326"/>
      <c r="K11" s="326"/>
      <c r="L11" s="326"/>
      <c r="M11" s="326"/>
      <c r="N11" s="326"/>
      <c r="O11" s="326"/>
      <c r="P11" s="326"/>
      <c r="Q11" s="326"/>
      <c r="R11" s="326"/>
      <c r="S11" s="326"/>
      <c r="T11" s="326"/>
    </row>
    <row r="12" spans="1:20"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321"/>
    </row>
    <row r="13" spans="1:20" s="2" customFormat="1" ht="15" customHeight="1">
      <c r="A13" s="321"/>
      <c r="B13" s="321"/>
      <c r="C13" s="321"/>
      <c r="D13" s="321"/>
      <c r="E13" s="321"/>
      <c r="F13" s="321"/>
      <c r="G13" s="321"/>
      <c r="H13" s="321"/>
      <c r="I13" s="321"/>
      <c r="J13" s="321"/>
      <c r="K13" s="321"/>
      <c r="L13" s="321"/>
      <c r="M13" s="321"/>
      <c r="N13" s="321"/>
      <c r="O13" s="321"/>
      <c r="P13" s="321"/>
      <c r="Q13" s="321"/>
      <c r="R13" s="321"/>
      <c r="S13" s="321"/>
      <c r="T13" s="321"/>
    </row>
    <row r="14" spans="1:20" s="2" customFormat="1" ht="15" customHeight="1">
      <c r="A14" s="326" t="s">
        <v>200</v>
      </c>
      <c r="B14" s="326"/>
      <c r="C14" s="326"/>
      <c r="D14" s="326"/>
      <c r="E14" s="326"/>
      <c r="F14" s="326"/>
      <c r="G14" s="326"/>
      <c r="H14" s="326"/>
      <c r="I14" s="326"/>
      <c r="J14" s="326"/>
      <c r="K14" s="326"/>
      <c r="L14" s="326"/>
      <c r="M14" s="326"/>
      <c r="N14" s="326"/>
      <c r="O14" s="326"/>
      <c r="P14" s="326"/>
      <c r="Q14" s="326"/>
      <c r="R14" s="326"/>
      <c r="S14" s="326"/>
      <c r="T14" s="326"/>
    </row>
    <row r="15" spans="1:20" s="36" customFormat="1" ht="21" customHeight="1">
      <c r="A15" s="332"/>
      <c r="B15" s="332"/>
      <c r="C15" s="332"/>
      <c r="D15" s="332"/>
      <c r="E15" s="332"/>
      <c r="F15" s="332"/>
      <c r="G15" s="332"/>
      <c r="H15" s="332"/>
      <c r="I15" s="332"/>
      <c r="J15" s="332"/>
      <c r="K15" s="332"/>
      <c r="L15" s="332"/>
      <c r="M15" s="332"/>
      <c r="N15" s="332"/>
      <c r="O15" s="332"/>
      <c r="P15" s="332"/>
      <c r="Q15" s="332"/>
      <c r="R15" s="332"/>
      <c r="S15" s="332"/>
      <c r="T15" s="332"/>
    </row>
    <row r="16" spans="1:20" ht="46.5" customHeight="1">
      <c r="A16" s="335" t="s">
        <v>4</v>
      </c>
      <c r="B16" s="336" t="s">
        <v>532</v>
      </c>
      <c r="C16" s="336"/>
      <c r="D16" s="336" t="s">
        <v>77</v>
      </c>
      <c r="E16" s="336" t="s">
        <v>223</v>
      </c>
      <c r="F16" s="336"/>
      <c r="G16" s="336" t="s">
        <v>127</v>
      </c>
      <c r="H16" s="336"/>
      <c r="I16" s="336" t="s">
        <v>76</v>
      </c>
      <c r="J16" s="336"/>
      <c r="K16" s="336" t="s">
        <v>75</v>
      </c>
      <c r="L16" s="336" t="s">
        <v>74</v>
      </c>
      <c r="M16" s="336"/>
      <c r="N16" s="336" t="s">
        <v>230</v>
      </c>
      <c r="O16" s="336"/>
      <c r="P16" s="336" t="s">
        <v>73</v>
      </c>
      <c r="Q16" s="333" t="s">
        <v>72</v>
      </c>
      <c r="R16" s="333"/>
      <c r="S16" s="333" t="s">
        <v>71</v>
      </c>
      <c r="T16" s="333"/>
    </row>
    <row r="17" spans="1:113" ht="109.5" customHeight="1">
      <c r="A17" s="335"/>
      <c r="B17" s="336"/>
      <c r="C17" s="336"/>
      <c r="D17" s="336"/>
      <c r="E17" s="336"/>
      <c r="F17" s="336"/>
      <c r="G17" s="336"/>
      <c r="H17" s="336"/>
      <c r="I17" s="336"/>
      <c r="J17" s="336"/>
      <c r="K17" s="336"/>
      <c r="L17" s="336"/>
      <c r="M17" s="336"/>
      <c r="N17" s="336"/>
      <c r="O17" s="336"/>
      <c r="P17" s="336"/>
      <c r="Q17" s="80" t="s">
        <v>70</v>
      </c>
      <c r="R17" s="80" t="s">
        <v>199</v>
      </c>
      <c r="S17" s="80" t="s">
        <v>69</v>
      </c>
      <c r="T17" s="80" t="s">
        <v>68</v>
      </c>
    </row>
    <row r="18" spans="1:113" ht="16.5">
      <c r="A18" s="335"/>
      <c r="B18" s="81" t="s">
        <v>66</v>
      </c>
      <c r="C18" s="81" t="s">
        <v>67</v>
      </c>
      <c r="D18" s="336"/>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6" t="s">
        <v>244</v>
      </c>
      <c r="B20" s="206" t="s">
        <v>244</v>
      </c>
      <c r="C20" s="206" t="s">
        <v>244</v>
      </c>
      <c r="D20" s="206" t="s">
        <v>244</v>
      </c>
      <c r="E20" s="206" t="s">
        <v>244</v>
      </c>
      <c r="F20" s="206" t="s">
        <v>244</v>
      </c>
      <c r="G20" s="206" t="s">
        <v>244</v>
      </c>
      <c r="H20" s="206" t="s">
        <v>244</v>
      </c>
      <c r="I20" s="206" t="s">
        <v>244</v>
      </c>
      <c r="J20" s="206" t="s">
        <v>244</v>
      </c>
      <c r="K20" s="206" t="s">
        <v>244</v>
      </c>
      <c r="L20" s="206" t="s">
        <v>244</v>
      </c>
      <c r="M20" s="206" t="s">
        <v>244</v>
      </c>
      <c r="N20" s="206" t="s">
        <v>244</v>
      </c>
      <c r="O20" s="206" t="s">
        <v>244</v>
      </c>
      <c r="P20" s="206" t="s">
        <v>244</v>
      </c>
      <c r="Q20" s="206" t="s">
        <v>244</v>
      </c>
      <c r="R20" s="206" t="s">
        <v>244</v>
      </c>
      <c r="S20" s="206" t="s">
        <v>244</v>
      </c>
      <c r="T20" s="206"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37" t="s">
        <v>228</v>
      </c>
      <c r="C24" s="337"/>
      <c r="D24" s="337"/>
      <c r="E24" s="337"/>
      <c r="F24" s="337"/>
      <c r="G24" s="337"/>
      <c r="H24" s="337"/>
      <c r="I24" s="337"/>
      <c r="J24" s="337"/>
      <c r="K24" s="337"/>
      <c r="L24" s="337"/>
      <c r="M24" s="337"/>
      <c r="N24" s="337"/>
      <c r="O24" s="337"/>
      <c r="P24" s="337"/>
      <c r="Q24" s="337"/>
      <c r="R24" s="337"/>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T1"/>
    <mergeCell ref="Q16:R16"/>
    <mergeCell ref="S16:T16"/>
    <mergeCell ref="A3:T3"/>
    <mergeCell ref="A4:T4"/>
    <mergeCell ref="A10:T10"/>
    <mergeCell ref="A16:A18"/>
    <mergeCell ref="E16:F17"/>
    <mergeCell ref="G16:H17"/>
    <mergeCell ref="I16:J17"/>
    <mergeCell ref="K16:K17"/>
    <mergeCell ref="A5:T5"/>
    <mergeCell ref="A6:T6"/>
    <mergeCell ref="A7:T7"/>
    <mergeCell ref="A8:T8"/>
    <mergeCell ref="A9:T9"/>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zoomScale="55" zoomScaleSheetLayoutView="55" workbookViewId="0">
      <selection activeCell="J28" sqref="J28"/>
    </sheetView>
  </sheetViews>
  <sheetFormatPr defaultColWidth="17.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ustomWidth="1"/>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16384" width="17.7109375" style="28"/>
  </cols>
  <sheetData>
    <row r="1" spans="1:27"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323" t="s">
        <v>9</v>
      </c>
      <c r="F3" s="323"/>
      <c r="G3" s="323"/>
      <c r="H3" s="323"/>
      <c r="I3" s="323"/>
      <c r="J3" s="323"/>
      <c r="K3" s="323"/>
      <c r="L3" s="323"/>
      <c r="M3" s="323"/>
      <c r="N3" s="323"/>
      <c r="O3" s="323"/>
      <c r="P3" s="323"/>
      <c r="Q3" s="323"/>
      <c r="R3" s="323"/>
      <c r="S3" s="323"/>
      <c r="T3" s="323"/>
      <c r="U3" s="323"/>
      <c r="V3" s="323"/>
      <c r="W3" s="323"/>
      <c r="X3" s="323"/>
      <c r="Y3" s="323"/>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2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6"/>
      <c r="C5" s="326"/>
      <c r="D5" s="326"/>
      <c r="E5" s="326"/>
      <c r="F5" s="326"/>
      <c r="G5" s="326"/>
      <c r="H5" s="326"/>
      <c r="I5" s="326"/>
      <c r="J5" s="326"/>
      <c r="K5" s="326"/>
      <c r="L5" s="326"/>
      <c r="M5" s="326"/>
      <c r="N5" s="326"/>
      <c r="O5" s="326"/>
      <c r="P5" s="326"/>
      <c r="Q5" s="326"/>
      <c r="R5" s="326"/>
      <c r="S5" s="326"/>
      <c r="T5" s="326"/>
      <c r="U5" s="326"/>
      <c r="V5" s="326"/>
      <c r="W5" s="326"/>
      <c r="X5" s="326"/>
      <c r="Y5" s="326"/>
      <c r="Z5" s="326"/>
      <c r="AA5" s="326"/>
    </row>
    <row r="6" spans="1:27" s="10" customFormat="1" ht="18.75" customHeight="1">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24" t="str">
        <f>' 1. паспорт местополож'!A8:C8</f>
        <v>J_ДВОСТ-186</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row>
    <row r="9" spans="1:27" s="10" customFormat="1" ht="18.75" customHeight="1">
      <c r="A9" s="14"/>
      <c r="B9" s="14"/>
      <c r="C9" s="14"/>
      <c r="D9" s="14"/>
      <c r="E9" s="338" t="s">
        <v>7</v>
      </c>
      <c r="F9" s="338"/>
      <c r="G9" s="338"/>
      <c r="H9" s="338"/>
      <c r="I9" s="338"/>
      <c r="J9" s="338"/>
      <c r="K9" s="338"/>
      <c r="L9" s="338"/>
      <c r="M9" s="338"/>
      <c r="N9" s="338"/>
      <c r="O9" s="338"/>
      <c r="P9" s="338"/>
      <c r="Q9" s="338"/>
      <c r="R9" s="338"/>
      <c r="S9" s="338"/>
      <c r="T9" s="338"/>
      <c r="U9" s="338"/>
      <c r="V9" s="338"/>
      <c r="W9" s="338"/>
      <c r="X9" s="338"/>
      <c r="Y9" s="338"/>
      <c r="Z9" s="14"/>
      <c r="AA9" s="14"/>
    </row>
    <row r="10" spans="1:27" s="7" customFormat="1" ht="15.75" customHeight="1">
      <c r="A10" s="311"/>
      <c r="B10" s="311"/>
      <c r="C10" s="311"/>
      <c r="D10" s="311"/>
      <c r="E10" s="291"/>
      <c r="F10" s="291"/>
      <c r="G10" s="291"/>
      <c r="H10" s="291"/>
      <c r="I10" s="291"/>
      <c r="J10" s="291"/>
      <c r="K10" s="291"/>
      <c r="L10" s="291"/>
      <c r="M10" s="291"/>
      <c r="N10" s="291"/>
      <c r="O10" s="291"/>
      <c r="P10" s="291"/>
      <c r="Q10" s="291"/>
      <c r="R10" s="291"/>
      <c r="S10" s="291"/>
      <c r="T10" s="291"/>
      <c r="U10" s="291"/>
      <c r="V10" s="291"/>
      <c r="W10" s="291"/>
      <c r="X10" s="311"/>
      <c r="Y10" s="311"/>
      <c r="Z10" s="311"/>
      <c r="AA10" s="311"/>
    </row>
    <row r="11" spans="1:27" s="2" customFormat="1">
      <c r="A11" s="324" t="str">
        <f>' 1. паспорт местополож'!A11:C11</f>
        <v>Техническое перевооружение объекта "Воздушная  линия - 0,4 кВ пос.Хака" ул. Набережная, Садовая</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row>
    <row r="12" spans="1:27" s="2" customFormat="1" ht="15" customHeight="1">
      <c r="A12" s="114"/>
      <c r="B12" s="114"/>
      <c r="C12" s="114"/>
      <c r="D12" s="114"/>
      <c r="E12" s="321" t="s">
        <v>5</v>
      </c>
      <c r="F12" s="321"/>
      <c r="G12" s="321"/>
      <c r="H12" s="321"/>
      <c r="I12" s="321"/>
      <c r="J12" s="321"/>
      <c r="K12" s="321"/>
      <c r="L12" s="321"/>
      <c r="M12" s="321"/>
      <c r="N12" s="321"/>
      <c r="O12" s="321"/>
      <c r="P12" s="321"/>
      <c r="Q12" s="321"/>
      <c r="R12" s="321"/>
      <c r="S12" s="321"/>
      <c r="T12" s="321"/>
      <c r="U12" s="321"/>
      <c r="V12" s="321"/>
      <c r="W12" s="321"/>
      <c r="X12" s="321"/>
      <c r="Y12" s="321"/>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326"/>
      <c r="F14" s="326"/>
      <c r="G14" s="326"/>
      <c r="H14" s="326"/>
      <c r="I14" s="326"/>
      <c r="J14" s="326"/>
      <c r="K14" s="326"/>
      <c r="L14" s="326"/>
      <c r="M14" s="326"/>
      <c r="N14" s="326"/>
      <c r="O14" s="326"/>
      <c r="P14" s="326"/>
      <c r="Q14" s="326"/>
      <c r="R14" s="326"/>
      <c r="S14" s="326"/>
      <c r="T14" s="326"/>
      <c r="U14" s="326"/>
      <c r="V14" s="326"/>
      <c r="W14" s="326"/>
      <c r="X14" s="326"/>
      <c r="Y14" s="326"/>
      <c r="Z14" s="114"/>
      <c r="AA14" s="114"/>
    </row>
    <row r="15" spans="1:27" ht="25.5" customHeight="1">
      <c r="A15" s="326" t="s">
        <v>202</v>
      </c>
      <c r="B15" s="326"/>
      <c r="C15" s="326"/>
      <c r="D15" s="326"/>
      <c r="E15" s="326"/>
      <c r="F15" s="326"/>
      <c r="G15" s="326"/>
      <c r="H15" s="326"/>
      <c r="I15" s="326"/>
      <c r="J15" s="326"/>
      <c r="K15" s="326"/>
      <c r="L15" s="326"/>
      <c r="M15" s="326"/>
      <c r="N15" s="326"/>
      <c r="O15" s="326"/>
      <c r="P15" s="326"/>
      <c r="Q15" s="326"/>
      <c r="R15" s="326"/>
      <c r="S15" s="326"/>
      <c r="T15" s="326"/>
      <c r="U15" s="326"/>
      <c r="V15" s="326"/>
      <c r="W15" s="326"/>
      <c r="X15" s="326"/>
      <c r="Y15" s="326"/>
      <c r="Z15" s="326"/>
      <c r="AA15" s="326"/>
    </row>
    <row r="16" spans="1:27" s="36" customFormat="1" ht="21" customHeight="1"/>
    <row r="17" spans="1:27" ht="15.75" customHeight="1">
      <c r="A17" s="341" t="s">
        <v>4</v>
      </c>
      <c r="B17" s="343" t="s">
        <v>207</v>
      </c>
      <c r="C17" s="344"/>
      <c r="D17" s="343" t="s">
        <v>209</v>
      </c>
      <c r="E17" s="344"/>
      <c r="F17" s="339" t="s">
        <v>49</v>
      </c>
      <c r="G17" s="340"/>
      <c r="H17" s="340"/>
      <c r="I17" s="347"/>
      <c r="J17" s="341" t="s">
        <v>210</v>
      </c>
      <c r="K17" s="343" t="s">
        <v>211</v>
      </c>
      <c r="L17" s="344"/>
      <c r="M17" s="343" t="s">
        <v>212</v>
      </c>
      <c r="N17" s="344"/>
      <c r="O17" s="343" t="s">
        <v>201</v>
      </c>
      <c r="P17" s="344"/>
      <c r="Q17" s="343" t="s">
        <v>82</v>
      </c>
      <c r="R17" s="344"/>
      <c r="S17" s="341" t="s">
        <v>81</v>
      </c>
      <c r="T17" s="341" t="s">
        <v>213</v>
      </c>
      <c r="U17" s="341" t="s">
        <v>208</v>
      </c>
      <c r="V17" s="343" t="s">
        <v>80</v>
      </c>
      <c r="W17" s="344"/>
      <c r="X17" s="339" t="s">
        <v>72</v>
      </c>
      <c r="Y17" s="340"/>
      <c r="Z17" s="339" t="s">
        <v>71</v>
      </c>
      <c r="AA17" s="340"/>
    </row>
    <row r="18" spans="1:27" ht="192.75" customHeight="1">
      <c r="A18" s="348"/>
      <c r="B18" s="345"/>
      <c r="C18" s="346"/>
      <c r="D18" s="345"/>
      <c r="E18" s="346"/>
      <c r="F18" s="339" t="s">
        <v>79</v>
      </c>
      <c r="G18" s="347"/>
      <c r="H18" s="339" t="s">
        <v>78</v>
      </c>
      <c r="I18" s="347"/>
      <c r="J18" s="342"/>
      <c r="K18" s="345"/>
      <c r="L18" s="346"/>
      <c r="M18" s="345"/>
      <c r="N18" s="346"/>
      <c r="O18" s="345"/>
      <c r="P18" s="346"/>
      <c r="Q18" s="345"/>
      <c r="R18" s="346"/>
      <c r="S18" s="342"/>
      <c r="T18" s="342"/>
      <c r="U18" s="342"/>
      <c r="V18" s="345"/>
      <c r="W18" s="346"/>
      <c r="X18" s="80" t="s">
        <v>70</v>
      </c>
      <c r="Y18" s="80" t="s">
        <v>199</v>
      </c>
      <c r="Z18" s="80" t="s">
        <v>69</v>
      </c>
      <c r="AA18" s="80" t="s">
        <v>68</v>
      </c>
    </row>
    <row r="19" spans="1:27" ht="60" customHeight="1">
      <c r="A19" s="342"/>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03" customFormat="1" ht="131.25" customHeight="1">
      <c r="A21" s="302">
        <v>1</v>
      </c>
      <c r="B21" s="302" t="s">
        <v>538</v>
      </c>
      <c r="C21" s="302" t="s">
        <v>538</v>
      </c>
      <c r="D21" s="302" t="s">
        <v>539</v>
      </c>
      <c r="E21" s="302" t="s">
        <v>539</v>
      </c>
      <c r="F21" s="302" t="s">
        <v>473</v>
      </c>
      <c r="G21" s="302" t="s">
        <v>473</v>
      </c>
      <c r="H21" s="302" t="s">
        <v>473</v>
      </c>
      <c r="I21" s="302" t="s">
        <v>473</v>
      </c>
      <c r="J21" s="302" t="s">
        <v>244</v>
      </c>
      <c r="K21" s="302" t="s">
        <v>22</v>
      </c>
      <c r="L21" s="302" t="s">
        <v>22</v>
      </c>
      <c r="M21" s="302" t="s">
        <v>537</v>
      </c>
      <c r="N21" s="302" t="s">
        <v>540</v>
      </c>
      <c r="O21" s="302" t="s">
        <v>551</v>
      </c>
      <c r="P21" s="302" t="s">
        <v>551</v>
      </c>
      <c r="Q21" s="302">
        <v>0.83</v>
      </c>
      <c r="R21" s="302">
        <v>0.83</v>
      </c>
      <c r="S21" s="302" t="s">
        <v>136</v>
      </c>
      <c r="T21" s="302" t="s">
        <v>136</v>
      </c>
      <c r="U21" s="302" t="s">
        <v>136</v>
      </c>
      <c r="V21" s="302" t="s">
        <v>486</v>
      </c>
      <c r="W21" s="302" t="s">
        <v>474</v>
      </c>
      <c r="X21" s="302" t="s">
        <v>136</v>
      </c>
      <c r="Y21" s="302" t="s">
        <v>136</v>
      </c>
      <c r="Z21" s="302" t="s">
        <v>536</v>
      </c>
      <c r="AA21" s="302" t="s">
        <v>545</v>
      </c>
    </row>
    <row r="22" spans="1:27" ht="3" customHeight="1">
      <c r="Q22"/>
      <c r="R22" s="30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4" zoomScale="85" zoomScaleSheetLayoutView="85" workbookViewId="0">
      <selection activeCell="C21" sqref="C21"/>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20" t="str">
        <f>' 1. паспорт местополож'!A1:C1</f>
        <v>Год раскрытия информации: 2019 год</v>
      </c>
      <c r="B1" s="320"/>
      <c r="C1" s="320"/>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323" t="s">
        <v>9</v>
      </c>
      <c r="B3" s="323"/>
      <c r="C3" s="323"/>
      <c r="D3" s="11"/>
      <c r="E3" s="11"/>
      <c r="F3" s="11"/>
      <c r="G3" s="11"/>
      <c r="H3" s="11"/>
      <c r="I3" s="11"/>
      <c r="J3" s="11"/>
      <c r="K3" s="11"/>
      <c r="L3" s="11"/>
      <c r="M3" s="11"/>
      <c r="N3" s="11"/>
      <c r="O3" s="11"/>
      <c r="P3" s="11"/>
      <c r="Q3" s="11"/>
      <c r="R3" s="11"/>
      <c r="S3" s="11"/>
      <c r="T3" s="11"/>
    </row>
    <row r="4" spans="1:28" s="10" customFormat="1" ht="18.75">
      <c r="A4" s="323"/>
      <c r="B4" s="323"/>
      <c r="C4" s="323"/>
      <c r="D4" s="12"/>
      <c r="E4" s="12"/>
      <c r="F4" s="12"/>
      <c r="G4" s="11"/>
      <c r="H4" s="11"/>
      <c r="I4" s="11"/>
      <c r="J4" s="11"/>
      <c r="K4" s="11"/>
      <c r="L4" s="11"/>
      <c r="M4" s="11"/>
      <c r="N4" s="11"/>
      <c r="O4" s="11"/>
      <c r="P4" s="11"/>
      <c r="Q4" s="11"/>
      <c r="R4" s="11"/>
      <c r="S4" s="11"/>
      <c r="T4" s="11"/>
    </row>
    <row r="5" spans="1:28" s="10" customFormat="1" ht="18.75">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6"/>
      <c r="E5" s="6"/>
      <c r="F5" s="6"/>
      <c r="G5" s="11"/>
      <c r="H5" s="11"/>
      <c r="I5" s="11"/>
      <c r="J5" s="11"/>
      <c r="K5" s="11"/>
      <c r="L5" s="11"/>
      <c r="M5" s="11"/>
      <c r="N5" s="11"/>
      <c r="O5" s="11"/>
      <c r="P5" s="11"/>
      <c r="Q5" s="11"/>
      <c r="R5" s="11"/>
      <c r="S5" s="11"/>
      <c r="T5" s="11"/>
    </row>
    <row r="6" spans="1:28" s="10" customFormat="1" ht="18.75">
      <c r="A6" s="321" t="s">
        <v>8</v>
      </c>
      <c r="B6" s="321"/>
      <c r="C6" s="321"/>
      <c r="D6" s="4"/>
      <c r="E6" s="4"/>
      <c r="F6" s="4"/>
      <c r="G6" s="11"/>
      <c r="H6" s="11"/>
      <c r="I6" s="11"/>
      <c r="J6" s="11"/>
      <c r="K6" s="11"/>
      <c r="L6" s="11"/>
      <c r="M6" s="11"/>
      <c r="N6" s="11"/>
      <c r="O6" s="11"/>
      <c r="P6" s="11"/>
      <c r="Q6" s="11"/>
      <c r="R6" s="11"/>
      <c r="S6" s="11"/>
      <c r="T6" s="11"/>
    </row>
    <row r="7" spans="1:28" s="10" customFormat="1" ht="18.75">
      <c r="A7" s="323"/>
      <c r="B7" s="323"/>
      <c r="C7" s="323"/>
      <c r="D7" s="12"/>
      <c r="E7" s="12"/>
      <c r="F7" s="12"/>
      <c r="G7" s="11"/>
      <c r="H7" s="11"/>
      <c r="I7" s="11"/>
      <c r="J7" s="11"/>
      <c r="K7" s="11"/>
      <c r="L7" s="11"/>
      <c r="M7" s="11"/>
      <c r="N7" s="11"/>
      <c r="O7" s="11"/>
      <c r="P7" s="11"/>
      <c r="Q7" s="11"/>
      <c r="R7" s="11"/>
      <c r="S7" s="11"/>
      <c r="T7" s="11"/>
    </row>
    <row r="8" spans="1:28" s="10" customFormat="1" ht="18.75">
      <c r="A8" s="326" t="str">
        <f>' 1. паспорт местополож'!A8:C8</f>
        <v>J_ДВОСТ-186</v>
      </c>
      <c r="B8" s="326"/>
      <c r="C8" s="326"/>
      <c r="D8" s="6"/>
      <c r="E8" s="6"/>
      <c r="F8" s="6"/>
      <c r="G8" s="11"/>
      <c r="H8" s="11"/>
      <c r="I8" s="11"/>
      <c r="J8" s="11"/>
      <c r="K8" s="11"/>
      <c r="L8" s="11"/>
      <c r="M8" s="11"/>
      <c r="N8" s="11"/>
      <c r="O8" s="11"/>
      <c r="P8" s="11"/>
      <c r="Q8" s="11"/>
      <c r="R8" s="11"/>
      <c r="S8" s="11"/>
      <c r="T8" s="11"/>
    </row>
    <row r="9" spans="1:28" s="10" customFormat="1" ht="18.75">
      <c r="A9" s="321" t="s">
        <v>7</v>
      </c>
      <c r="B9" s="321"/>
      <c r="C9" s="321"/>
      <c r="D9" s="4"/>
      <c r="E9" s="4"/>
      <c r="F9" s="4"/>
      <c r="G9" s="11"/>
      <c r="H9" s="11"/>
      <c r="I9" s="11"/>
      <c r="J9" s="11"/>
      <c r="K9" s="11"/>
      <c r="L9" s="11"/>
      <c r="M9" s="11"/>
      <c r="N9" s="11"/>
      <c r="O9" s="11"/>
      <c r="P9" s="11"/>
      <c r="Q9" s="11"/>
      <c r="R9" s="11"/>
      <c r="S9" s="11"/>
      <c r="T9" s="11"/>
    </row>
    <row r="10" spans="1:28" s="7" customFormat="1" ht="15.75" customHeight="1">
      <c r="A10" s="334"/>
      <c r="B10" s="334"/>
      <c r="C10" s="334"/>
      <c r="D10" s="8"/>
      <c r="E10" s="8"/>
      <c r="F10" s="8"/>
      <c r="G10" s="8"/>
      <c r="H10" s="8"/>
      <c r="I10" s="8"/>
      <c r="J10" s="8"/>
      <c r="K10" s="8"/>
      <c r="L10" s="8"/>
      <c r="M10" s="8"/>
      <c r="N10" s="8"/>
      <c r="O10" s="8"/>
      <c r="P10" s="8"/>
      <c r="Q10" s="8"/>
      <c r="R10" s="8"/>
      <c r="S10" s="8"/>
      <c r="T10" s="8"/>
    </row>
    <row r="11" spans="1:28" s="2" customFormat="1" ht="31.5" customHeight="1">
      <c r="A11" s="322" t="str">
        <f>' 1. паспорт местополож'!A11:C11</f>
        <v>Техническое перевооружение объекта "Воздушная  линия - 0,4 кВ пос.Хака" ул. Набережная, Садовая</v>
      </c>
      <c r="B11" s="322"/>
      <c r="C11" s="322"/>
      <c r="D11" s="6"/>
      <c r="E11" s="6"/>
      <c r="F11" s="6"/>
      <c r="G11" s="6"/>
      <c r="H11" s="6"/>
      <c r="I11" s="6"/>
      <c r="J11" s="6"/>
      <c r="K11" s="6"/>
      <c r="L11" s="6"/>
      <c r="M11" s="6"/>
      <c r="N11" s="6"/>
      <c r="O11" s="6"/>
      <c r="P11" s="6"/>
      <c r="Q11" s="6"/>
      <c r="R11" s="6"/>
      <c r="S11" s="6"/>
      <c r="T11" s="6"/>
    </row>
    <row r="12" spans="1:28" s="2" customFormat="1" ht="15" customHeight="1">
      <c r="A12" s="321" t="s">
        <v>5</v>
      </c>
      <c r="B12" s="321"/>
      <c r="C12" s="321"/>
      <c r="D12" s="4"/>
      <c r="E12" s="4"/>
      <c r="F12" s="4"/>
      <c r="G12" s="4"/>
      <c r="H12" s="4"/>
      <c r="I12" s="4"/>
      <c r="J12" s="4"/>
      <c r="K12" s="4"/>
      <c r="L12" s="4"/>
      <c r="M12" s="4"/>
      <c r="N12" s="4"/>
      <c r="O12" s="4"/>
      <c r="P12" s="4"/>
      <c r="Q12" s="4"/>
      <c r="R12" s="4"/>
      <c r="S12" s="4"/>
      <c r="T12" s="4"/>
    </row>
    <row r="13" spans="1:28" s="2" customFormat="1" ht="15" customHeight="1">
      <c r="A13" s="321"/>
      <c r="B13" s="321"/>
      <c r="C13" s="321"/>
      <c r="D13" s="3"/>
      <c r="E13" s="3"/>
      <c r="F13" s="3"/>
      <c r="G13" s="3"/>
      <c r="H13" s="3"/>
      <c r="I13" s="3"/>
      <c r="J13" s="3"/>
      <c r="K13" s="3"/>
      <c r="L13" s="3"/>
      <c r="M13" s="3"/>
      <c r="N13" s="3"/>
      <c r="O13" s="3"/>
      <c r="P13" s="3"/>
      <c r="Q13" s="3"/>
    </row>
    <row r="14" spans="1:28" s="2" customFormat="1" ht="18.75">
      <c r="A14" s="322" t="s">
        <v>194</v>
      </c>
      <c r="B14" s="322"/>
      <c r="C14" s="322"/>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7" t="s">
        <v>24</v>
      </c>
      <c r="C16" s="207" t="s">
        <v>23</v>
      </c>
      <c r="D16" s="19"/>
      <c r="E16" s="19"/>
      <c r="F16" s="19"/>
      <c r="G16" s="18"/>
      <c r="H16" s="18"/>
      <c r="I16" s="18"/>
      <c r="J16" s="18"/>
      <c r="K16" s="18"/>
      <c r="L16" s="18"/>
      <c r="M16" s="18"/>
      <c r="N16" s="18"/>
      <c r="O16" s="18"/>
      <c r="P16" s="18"/>
      <c r="Q16" s="18"/>
      <c r="R16" s="17"/>
      <c r="S16" s="17"/>
      <c r="T16" s="17"/>
    </row>
    <row r="17" spans="1:20" s="2" customFormat="1" ht="16.5" customHeight="1">
      <c r="A17" s="207">
        <v>1</v>
      </c>
      <c r="B17" s="207">
        <v>2</v>
      </c>
      <c r="C17" s="207">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09" t="s">
        <v>533</v>
      </c>
      <c r="D18" s="19"/>
      <c r="E18" s="18"/>
      <c r="F18" s="18"/>
      <c r="G18" s="18"/>
      <c r="H18" s="18"/>
      <c r="I18" s="18"/>
      <c r="J18" s="18"/>
      <c r="K18" s="18"/>
      <c r="L18" s="18"/>
      <c r="M18" s="18"/>
      <c r="N18" s="18"/>
      <c r="O18" s="18"/>
      <c r="P18" s="17"/>
      <c r="Q18" s="17"/>
      <c r="R18" s="17"/>
      <c r="S18" s="17"/>
      <c r="T18" s="17"/>
    </row>
    <row r="19" spans="1:20" s="297" customFormat="1" ht="33">
      <c r="A19" s="305" t="s">
        <v>20</v>
      </c>
      <c r="B19" s="306" t="s">
        <v>17</v>
      </c>
      <c r="C19" s="307" t="s">
        <v>475</v>
      </c>
      <c r="D19" s="296"/>
      <c r="E19" s="296"/>
      <c r="F19" s="296"/>
      <c r="G19" s="296"/>
      <c r="H19" s="296"/>
      <c r="I19" s="296"/>
      <c r="J19" s="296"/>
      <c r="K19" s="296"/>
      <c r="L19" s="296"/>
      <c r="M19" s="296"/>
      <c r="N19" s="296"/>
      <c r="O19" s="296"/>
      <c r="P19" s="296"/>
      <c r="Q19" s="296"/>
      <c r="R19" s="296"/>
      <c r="S19" s="296"/>
      <c r="T19" s="296"/>
    </row>
    <row r="20" spans="1:20" s="297" customFormat="1" ht="63" customHeight="1">
      <c r="A20" s="305" t="s">
        <v>19</v>
      </c>
      <c r="B20" s="306" t="s">
        <v>534</v>
      </c>
      <c r="C20" s="308" t="s">
        <v>546</v>
      </c>
      <c r="D20" s="296"/>
      <c r="E20" s="296"/>
      <c r="F20" s="296"/>
      <c r="G20" s="296"/>
      <c r="H20" s="296"/>
      <c r="I20" s="296"/>
      <c r="J20" s="296"/>
      <c r="K20" s="296"/>
      <c r="L20" s="296"/>
      <c r="M20" s="296"/>
      <c r="N20" s="296"/>
      <c r="O20" s="296"/>
      <c r="P20" s="296"/>
      <c r="Q20" s="296"/>
      <c r="R20" s="296"/>
      <c r="S20" s="296"/>
      <c r="T20" s="296"/>
    </row>
    <row r="21" spans="1:20" ht="33">
      <c r="A21" s="85" t="s">
        <v>18</v>
      </c>
      <c r="B21" s="84" t="s">
        <v>222</v>
      </c>
      <c r="C21" s="304">
        <f>' 1. паспорт местополож'!C43</f>
        <v>1.78</v>
      </c>
      <c r="D21" s="16"/>
      <c r="E21" s="16"/>
      <c r="F21" s="16"/>
      <c r="G21" s="16"/>
      <c r="H21" s="16"/>
      <c r="I21" s="16"/>
      <c r="J21" s="16"/>
      <c r="K21" s="16"/>
      <c r="L21" s="16"/>
      <c r="M21" s="16"/>
      <c r="N21" s="16"/>
      <c r="O21" s="16"/>
      <c r="P21" s="16"/>
      <c r="Q21" s="16"/>
      <c r="R21" s="16"/>
      <c r="S21" s="16"/>
      <c r="T21" s="16"/>
    </row>
    <row r="22" spans="1:20" ht="49.5">
      <c r="A22" s="85" t="s">
        <v>16</v>
      </c>
      <c r="B22" s="84" t="s">
        <v>117</v>
      </c>
      <c r="C22" s="210" t="s">
        <v>476</v>
      </c>
      <c r="D22" s="16"/>
      <c r="E22" s="16"/>
      <c r="F22" s="16"/>
      <c r="G22" s="16"/>
      <c r="H22" s="16"/>
      <c r="I22" s="16"/>
      <c r="J22" s="16"/>
      <c r="K22" s="16"/>
      <c r="L22" s="16"/>
      <c r="M22" s="16"/>
      <c r="N22" s="16"/>
      <c r="O22" s="16"/>
      <c r="P22" s="16"/>
      <c r="Q22" s="16"/>
      <c r="R22" s="16"/>
      <c r="S22" s="16"/>
      <c r="T22" s="16"/>
    </row>
    <row r="23" spans="1:20" s="297" customFormat="1" ht="66">
      <c r="A23" s="305" t="s">
        <v>15</v>
      </c>
      <c r="B23" s="306" t="s">
        <v>206</v>
      </c>
      <c r="C23" s="309" t="s">
        <v>541</v>
      </c>
      <c r="D23" s="296"/>
      <c r="E23" s="296"/>
      <c r="F23" s="296"/>
      <c r="G23" s="296"/>
      <c r="H23" s="296"/>
      <c r="I23" s="296"/>
      <c r="J23" s="296"/>
      <c r="K23" s="296"/>
      <c r="L23" s="296"/>
      <c r="M23" s="296"/>
      <c r="N23" s="296"/>
      <c r="O23" s="296"/>
      <c r="P23" s="296"/>
      <c r="Q23" s="296"/>
      <c r="R23" s="296"/>
      <c r="S23" s="296"/>
      <c r="T23" s="296"/>
    </row>
    <row r="24" spans="1:20" s="297" customFormat="1" ht="42.75" customHeight="1">
      <c r="A24" s="305" t="s">
        <v>13</v>
      </c>
      <c r="B24" s="306" t="s">
        <v>14</v>
      </c>
      <c r="C24" s="310">
        <v>2022</v>
      </c>
      <c r="D24" s="296"/>
      <c r="E24" s="296"/>
      <c r="F24" s="296"/>
      <c r="G24" s="296"/>
      <c r="H24" s="296"/>
      <c r="I24" s="296"/>
      <c r="J24" s="296"/>
      <c r="K24" s="296"/>
      <c r="L24" s="296"/>
      <c r="M24" s="296"/>
      <c r="N24" s="296"/>
      <c r="O24" s="296"/>
      <c r="P24" s="296"/>
      <c r="Q24" s="296"/>
      <c r="R24" s="296"/>
      <c r="S24" s="296"/>
      <c r="T24" s="296"/>
    </row>
    <row r="25" spans="1:20" s="297" customFormat="1" ht="42.75" customHeight="1">
      <c r="A25" s="305" t="s">
        <v>11</v>
      </c>
      <c r="B25" s="306" t="s">
        <v>12</v>
      </c>
      <c r="C25" s="310">
        <v>2023</v>
      </c>
      <c r="D25" s="296"/>
      <c r="E25" s="296"/>
      <c r="F25" s="296"/>
      <c r="G25" s="296"/>
      <c r="H25" s="296"/>
      <c r="I25" s="296"/>
      <c r="J25" s="296"/>
      <c r="K25" s="296"/>
      <c r="L25" s="296"/>
      <c r="M25" s="296"/>
      <c r="N25" s="296"/>
      <c r="O25" s="296"/>
      <c r="P25" s="296"/>
      <c r="Q25" s="296"/>
      <c r="R25" s="296"/>
      <c r="S25" s="296"/>
      <c r="T25" s="296"/>
    </row>
    <row r="26" spans="1:20" ht="42.75" customHeight="1">
      <c r="A26" s="85" t="s">
        <v>28</v>
      </c>
      <c r="B26" s="84" t="s">
        <v>10</v>
      </c>
      <c r="C26" s="254" t="s">
        <v>491</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03"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IV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61"/>
      <c r="AB3" s="61"/>
    </row>
    <row r="4" spans="1:28" ht="18.75">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61"/>
      <c r="AB4" s="61"/>
    </row>
    <row r="5" spans="1:28" ht="15.75">
      <c r="A5" s="32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6"/>
      <c r="C5" s="326"/>
      <c r="D5" s="326"/>
      <c r="E5" s="326"/>
      <c r="F5" s="326"/>
      <c r="G5" s="326"/>
      <c r="H5" s="326"/>
      <c r="I5" s="326"/>
      <c r="J5" s="326"/>
      <c r="K5" s="326"/>
      <c r="L5" s="326"/>
      <c r="M5" s="326"/>
      <c r="N5" s="326"/>
      <c r="O5" s="326"/>
      <c r="P5" s="326"/>
      <c r="Q5" s="326"/>
      <c r="R5" s="326"/>
      <c r="S5" s="326"/>
      <c r="T5" s="326"/>
      <c r="U5" s="326"/>
      <c r="V5" s="326"/>
      <c r="W5" s="326"/>
      <c r="X5" s="326"/>
      <c r="Y5" s="326"/>
      <c r="Z5" s="326"/>
      <c r="AA5" s="62"/>
      <c r="AB5" s="62"/>
    </row>
    <row r="6" spans="1:2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63"/>
      <c r="AB6" s="63"/>
    </row>
    <row r="7" spans="1:28" ht="18.75">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61"/>
      <c r="AB7" s="61"/>
    </row>
    <row r="8" spans="1:28" ht="15.75">
      <c r="A8" s="326" t="str">
        <f>' 1. паспорт местополож'!A8:C8</f>
        <v>J_ДВОСТ-186</v>
      </c>
      <c r="B8" s="326"/>
      <c r="C8" s="326"/>
      <c r="D8" s="326"/>
      <c r="E8" s="326"/>
      <c r="F8" s="326"/>
      <c r="G8" s="326"/>
      <c r="H8" s="326"/>
      <c r="I8" s="326"/>
      <c r="J8" s="326"/>
      <c r="K8" s="326"/>
      <c r="L8" s="326"/>
      <c r="M8" s="326"/>
      <c r="N8" s="326"/>
      <c r="O8" s="326"/>
      <c r="P8" s="326"/>
      <c r="Q8" s="326"/>
      <c r="R8" s="326"/>
      <c r="S8" s="326"/>
      <c r="T8" s="326"/>
      <c r="U8" s="326"/>
      <c r="V8" s="326"/>
      <c r="W8" s="326"/>
      <c r="X8" s="326"/>
      <c r="Y8" s="326"/>
      <c r="Z8" s="326"/>
      <c r="AA8" s="62"/>
      <c r="AB8" s="62"/>
    </row>
    <row r="9" spans="1:2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63"/>
      <c r="AB9" s="63"/>
    </row>
    <row r="10" spans="1:28" ht="18.75">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9"/>
      <c r="AB10" s="9"/>
    </row>
    <row r="11" spans="1:28" ht="15.75">
      <c r="A11" s="326" t="str">
        <f>' 1. паспорт местополож'!A11:C11</f>
        <v>Техническое перевооружение объекта "Воздушная  линия - 0,4 кВ пос.Хака" ул. Набережная, Садовая</v>
      </c>
      <c r="B11" s="326"/>
      <c r="C11" s="326"/>
      <c r="D11" s="326"/>
      <c r="E11" s="326"/>
      <c r="F11" s="326"/>
      <c r="G11" s="326"/>
      <c r="H11" s="326"/>
      <c r="I11" s="326"/>
      <c r="J11" s="326"/>
      <c r="K11" s="326"/>
      <c r="L11" s="326"/>
      <c r="M11" s="326"/>
      <c r="N11" s="326"/>
      <c r="O11" s="326"/>
      <c r="P11" s="326"/>
      <c r="Q11" s="326"/>
      <c r="R11" s="326"/>
      <c r="S11" s="326"/>
      <c r="T11" s="326"/>
      <c r="U11" s="326"/>
      <c r="V11" s="326"/>
      <c r="W11" s="326"/>
      <c r="X11" s="326"/>
      <c r="Y11" s="326"/>
      <c r="Z11" s="326"/>
      <c r="AA11" s="62"/>
      <c r="AB11" s="62"/>
    </row>
    <row r="12" spans="1:2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63"/>
      <c r="AB12" s="63"/>
    </row>
    <row r="13" spans="1:2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67"/>
      <c r="AB13" s="67"/>
    </row>
    <row r="14" spans="1:28" s="71" customFormat="1" ht="36.75" customHeight="1">
      <c r="A14" s="349" t="s">
        <v>221</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70"/>
      <c r="AB14" s="70"/>
    </row>
    <row r="15" spans="1:28" ht="32.25" customHeight="1">
      <c r="A15" s="351" t="s">
        <v>134</v>
      </c>
      <c r="B15" s="352"/>
      <c r="C15" s="352"/>
      <c r="D15" s="352"/>
      <c r="E15" s="352"/>
      <c r="F15" s="352"/>
      <c r="G15" s="352"/>
      <c r="H15" s="352"/>
      <c r="I15" s="352"/>
      <c r="J15" s="352"/>
      <c r="K15" s="352"/>
      <c r="L15" s="353"/>
      <c r="M15" s="350" t="s">
        <v>135</v>
      </c>
      <c r="N15" s="350"/>
      <c r="O15" s="350"/>
      <c r="P15" s="350"/>
      <c r="Q15" s="350"/>
      <c r="R15" s="350"/>
      <c r="S15" s="350"/>
      <c r="T15" s="350"/>
      <c r="U15" s="350"/>
      <c r="V15" s="350"/>
      <c r="W15" s="350"/>
      <c r="X15" s="350"/>
      <c r="Y15" s="350"/>
      <c r="Z15" s="350"/>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2"/>
      <c r="C18" s="68"/>
      <c r="D18" s="212"/>
      <c r="E18" s="68"/>
      <c r="F18" s="212"/>
      <c r="G18" s="68"/>
      <c r="H18" s="212"/>
      <c r="I18" s="68">
        <f>I20</f>
        <v>3.4111029098651526</v>
      </c>
      <c r="J18" s="68">
        <f>J20</f>
        <v>0.15762952448545067</v>
      </c>
      <c r="K18" s="229"/>
      <c r="L18" s="212"/>
      <c r="M18" s="68"/>
      <c r="N18" s="212"/>
      <c r="O18" s="68"/>
      <c r="P18" s="212"/>
      <c r="Q18" s="68"/>
      <c r="R18" s="212"/>
      <c r="S18" s="68"/>
      <c r="T18" s="212"/>
      <c r="U18" s="68"/>
      <c r="V18" s="212"/>
      <c r="W18" s="68"/>
      <c r="X18" s="212"/>
      <c r="Y18" s="68"/>
      <c r="Z18" s="212"/>
    </row>
    <row r="19" spans="1:26" ht="17.25">
      <c r="A19" s="211"/>
      <c r="B19" s="228"/>
      <c r="C19" s="230" t="s">
        <v>477</v>
      </c>
      <c r="D19" s="230" t="s">
        <v>478</v>
      </c>
      <c r="E19" s="230" t="s">
        <v>479</v>
      </c>
      <c r="F19" s="230" t="s">
        <v>480</v>
      </c>
      <c r="G19" s="230" t="s">
        <v>481</v>
      </c>
      <c r="H19" s="230" t="s">
        <v>122</v>
      </c>
      <c r="I19" s="230" t="s">
        <v>482</v>
      </c>
      <c r="J19" s="230" t="s">
        <v>483</v>
      </c>
      <c r="K19" s="217"/>
      <c r="L19" s="231"/>
      <c r="M19" s="231"/>
      <c r="N19" s="231"/>
      <c r="O19" s="218"/>
      <c r="P19" s="218"/>
      <c r="Q19" s="218"/>
      <c r="R19" s="218"/>
      <c r="S19" s="218"/>
      <c r="T19" s="218"/>
      <c r="U19" s="218"/>
      <c r="V19" s="218"/>
      <c r="W19" s="218"/>
      <c r="X19" s="218"/>
      <c r="Y19" s="218"/>
      <c r="Z19" s="218"/>
    </row>
    <row r="20" spans="1:26">
      <c r="A20" s="252">
        <v>2017</v>
      </c>
      <c r="B20" s="116" t="s">
        <v>535</v>
      </c>
      <c r="C20" s="116">
        <v>21.64</v>
      </c>
      <c r="D20" s="116">
        <v>2221</v>
      </c>
      <c r="E20" s="116">
        <v>19.649999999999999</v>
      </c>
      <c r="F20" s="116">
        <f>C20*D20</f>
        <v>48062.44</v>
      </c>
      <c r="G20" s="116">
        <f>C20*E20</f>
        <v>425.226</v>
      </c>
      <c r="H20" s="116">
        <v>14090</v>
      </c>
      <c r="I20" s="116">
        <f>C20*D20/H20</f>
        <v>3.4111029098651526</v>
      </c>
      <c r="J20" s="116">
        <f>D20/H20</f>
        <v>0.15762952448545067</v>
      </c>
      <c r="K20" s="116" t="s">
        <v>244</v>
      </c>
      <c r="L20" s="116" t="s">
        <v>244</v>
      </c>
      <c r="M20" s="214" t="s">
        <v>244</v>
      </c>
      <c r="N20" s="214" t="s">
        <v>244</v>
      </c>
      <c r="O20" s="214" t="s">
        <v>244</v>
      </c>
      <c r="P20" s="214" t="s">
        <v>244</v>
      </c>
      <c r="Q20" s="214" t="s">
        <v>244</v>
      </c>
      <c r="R20" s="214" t="s">
        <v>244</v>
      </c>
      <c r="S20" s="214" t="s">
        <v>244</v>
      </c>
      <c r="T20" s="214" t="s">
        <v>244</v>
      </c>
      <c r="U20" s="214" t="s">
        <v>244</v>
      </c>
      <c r="V20" s="214" t="s">
        <v>244</v>
      </c>
      <c r="W20" s="214" t="s">
        <v>244</v>
      </c>
      <c r="X20" s="214" t="s">
        <v>244</v>
      </c>
      <c r="Y20" s="214" t="s">
        <v>244</v>
      </c>
      <c r="Z20" s="214" t="s">
        <v>244</v>
      </c>
    </row>
    <row r="21" spans="1:26">
      <c r="A21" s="220"/>
      <c r="B21" s="213"/>
      <c r="C21" s="214"/>
      <c r="D21" s="213"/>
      <c r="E21" s="213"/>
      <c r="F21" s="232"/>
      <c r="G21" s="233"/>
      <c r="H21" s="233"/>
      <c r="I21" s="233"/>
      <c r="J21" s="233"/>
      <c r="K21" s="217"/>
      <c r="L21" s="231"/>
      <c r="M21" s="231"/>
      <c r="N21" s="231"/>
      <c r="O21" s="218"/>
      <c r="P21" s="218"/>
      <c r="Q21" s="218"/>
      <c r="R21" s="218"/>
      <c r="S21" s="218"/>
      <c r="T21" s="218"/>
      <c r="U21" s="218"/>
      <c r="V21" s="218"/>
      <c r="W21" s="218"/>
      <c r="X21" s="218"/>
      <c r="Y21" s="218"/>
      <c r="Z21" s="218"/>
    </row>
    <row r="22" spans="1:26" ht="15.75">
      <c r="A22" s="234"/>
      <c r="B22" s="191"/>
      <c r="C22" s="214"/>
      <c r="D22" s="213"/>
      <c r="E22" s="230"/>
      <c r="F22" s="235"/>
      <c r="G22" s="230"/>
      <c r="H22" s="230"/>
      <c r="I22" s="230"/>
      <c r="J22" s="230"/>
      <c r="K22" s="191"/>
      <c r="L22" s="236"/>
      <c r="M22" s="230"/>
      <c r="N22" s="237"/>
      <c r="O22" s="215"/>
      <c r="P22" s="221"/>
      <c r="Q22" s="224"/>
      <c r="R22" s="225"/>
      <c r="S22" s="224"/>
      <c r="T22" s="226"/>
      <c r="U22" s="226"/>
      <c r="V22" s="226"/>
      <c r="W22" s="224"/>
      <c r="X22" s="224"/>
      <c r="Y22" s="218"/>
      <c r="Z22" s="116"/>
    </row>
    <row r="23" spans="1:26">
      <c r="A23" s="219"/>
      <c r="B23" s="213"/>
      <c r="C23" s="214"/>
      <c r="D23" s="213"/>
      <c r="E23" s="213"/>
      <c r="F23" s="232"/>
      <c r="G23" s="233"/>
      <c r="H23" s="233"/>
      <c r="I23" s="233"/>
      <c r="J23" s="233"/>
      <c r="K23" s="213"/>
      <c r="L23" s="228"/>
      <c r="M23" s="231"/>
      <c r="N23" s="231"/>
      <c r="O23" s="218"/>
      <c r="P23" s="218"/>
      <c r="Q23" s="218"/>
      <c r="R23" s="218"/>
      <c r="S23" s="218"/>
      <c r="T23" s="218"/>
      <c r="U23" s="218"/>
      <c r="V23" s="218"/>
      <c r="W23" s="218"/>
      <c r="X23" s="218"/>
      <c r="Y23" s="218"/>
      <c r="Z23" s="218"/>
    </row>
    <row r="24" spans="1:26">
      <c r="A24" s="219"/>
      <c r="B24" s="213"/>
      <c r="C24" s="214"/>
      <c r="D24" s="213"/>
      <c r="E24" s="213"/>
      <c r="F24" s="232"/>
      <c r="G24" s="233"/>
      <c r="H24" s="233"/>
      <c r="I24" s="233"/>
      <c r="J24" s="233"/>
      <c r="K24" s="213"/>
      <c r="L24" s="228"/>
      <c r="M24" s="231"/>
      <c r="N24" s="231"/>
      <c r="O24" s="218"/>
      <c r="P24" s="218"/>
      <c r="Q24" s="218"/>
      <c r="R24" s="218"/>
      <c r="S24" s="218"/>
      <c r="T24" s="218"/>
      <c r="U24" s="218"/>
      <c r="V24" s="218"/>
      <c r="W24" s="218"/>
      <c r="X24" s="218"/>
      <c r="Y24" s="218"/>
      <c r="Z24" s="218"/>
    </row>
    <row r="25" spans="1:26">
      <c r="A25" s="219"/>
      <c r="B25" s="213"/>
      <c r="C25" s="214"/>
      <c r="D25" s="213"/>
      <c r="E25" s="213"/>
      <c r="F25" s="232"/>
      <c r="G25" s="233"/>
      <c r="H25" s="233"/>
      <c r="I25" s="233"/>
      <c r="J25" s="233"/>
      <c r="K25" s="213"/>
      <c r="L25" s="228"/>
      <c r="M25" s="231"/>
      <c r="N25" s="231"/>
      <c r="O25" s="218"/>
      <c r="P25" s="218"/>
      <c r="Q25" s="218"/>
      <c r="R25" s="218"/>
      <c r="S25" s="218"/>
      <c r="T25" s="218"/>
      <c r="U25" s="218"/>
      <c r="V25" s="218"/>
      <c r="W25" s="218"/>
      <c r="X25" s="218"/>
      <c r="Y25" s="218"/>
      <c r="Z25" s="218"/>
    </row>
    <row r="26" spans="1:26" ht="15.75">
      <c r="A26" s="234"/>
      <c r="B26" s="191"/>
      <c r="C26" s="235"/>
      <c r="D26" s="238"/>
      <c r="E26" s="230"/>
      <c r="F26" s="235"/>
      <c r="G26" s="230"/>
      <c r="H26" s="230"/>
      <c r="I26" s="230"/>
      <c r="J26" s="230"/>
      <c r="K26" s="191"/>
      <c r="L26" s="236"/>
      <c r="M26" s="230"/>
      <c r="N26" s="237"/>
      <c r="O26" s="215"/>
      <c r="P26" s="221"/>
      <c r="Q26" s="224"/>
      <c r="R26" s="225"/>
      <c r="S26" s="224"/>
      <c r="T26" s="226"/>
      <c r="U26" s="226"/>
      <c r="V26" s="226"/>
      <c r="W26" s="224"/>
      <c r="X26" s="224"/>
      <c r="Y26" s="218"/>
      <c r="Z26" s="116"/>
    </row>
    <row r="27" spans="1:26" ht="15.75">
      <c r="A27" s="239"/>
      <c r="B27" s="191"/>
      <c r="C27" s="235"/>
      <c r="D27" s="238"/>
      <c r="E27" s="230"/>
      <c r="F27" s="235"/>
      <c r="G27" s="230"/>
      <c r="H27" s="230"/>
      <c r="I27" s="230"/>
      <c r="J27" s="230"/>
      <c r="K27" s="191"/>
      <c r="L27" s="236"/>
      <c r="M27" s="230"/>
      <c r="N27" s="237"/>
      <c r="O27" s="215"/>
      <c r="P27" s="221"/>
      <c r="Q27" s="224"/>
      <c r="R27" s="225"/>
      <c r="S27" s="224"/>
      <c r="T27" s="226"/>
      <c r="U27" s="226"/>
      <c r="V27" s="226"/>
      <c r="W27" s="224"/>
      <c r="X27" s="224"/>
      <c r="Y27" s="218"/>
      <c r="Z27" s="116"/>
    </row>
    <row r="28" spans="1:26">
      <c r="A28" s="219"/>
      <c r="B28" s="213"/>
      <c r="C28" s="214"/>
      <c r="D28" s="213"/>
      <c r="E28" s="213"/>
      <c r="F28" s="240"/>
      <c r="G28" s="230"/>
      <c r="H28" s="230"/>
      <c r="I28" s="230"/>
      <c r="J28" s="230"/>
      <c r="K28" s="217"/>
      <c r="L28" s="228"/>
      <c r="M28" s="231"/>
      <c r="N28" s="231"/>
      <c r="O28" s="218"/>
      <c r="P28" s="218"/>
      <c r="Q28" s="218"/>
      <c r="R28" s="218"/>
      <c r="S28" s="218"/>
      <c r="T28" s="218"/>
      <c r="U28" s="218"/>
      <c r="V28" s="218"/>
      <c r="W28" s="218"/>
      <c r="X28" s="218"/>
      <c r="Y28" s="218"/>
      <c r="Z28" s="218"/>
    </row>
    <row r="29" spans="1:26">
      <c r="A29" s="219"/>
      <c r="B29" s="213"/>
      <c r="C29" s="214"/>
      <c r="D29" s="213"/>
      <c r="E29" s="213"/>
      <c r="F29" s="240"/>
      <c r="G29" s="230"/>
      <c r="H29" s="230"/>
      <c r="I29" s="230"/>
      <c r="J29" s="230"/>
      <c r="K29" s="217"/>
      <c r="L29" s="231"/>
      <c r="M29" s="231"/>
      <c r="N29" s="231"/>
      <c r="O29" s="218"/>
      <c r="P29" s="218"/>
      <c r="Q29" s="218"/>
      <c r="R29" s="218"/>
      <c r="S29" s="218"/>
      <c r="T29" s="218"/>
      <c r="U29" s="218"/>
      <c r="V29" s="218"/>
      <c r="W29" s="218"/>
      <c r="X29" s="218"/>
      <c r="Y29" s="218"/>
      <c r="Z29" s="218"/>
    </row>
    <row r="30" spans="1:26">
      <c r="A30" s="219"/>
      <c r="B30" s="213"/>
      <c r="C30" s="214"/>
      <c r="D30" s="213"/>
      <c r="E30" s="213"/>
      <c r="F30" s="240"/>
      <c r="G30" s="230"/>
      <c r="H30" s="230"/>
      <c r="I30" s="230"/>
      <c r="J30" s="230"/>
      <c r="K30" s="217"/>
      <c r="L30" s="231"/>
      <c r="M30" s="231"/>
      <c r="N30" s="231"/>
      <c r="O30" s="218"/>
      <c r="P30" s="218"/>
      <c r="Q30" s="218"/>
      <c r="R30" s="218"/>
      <c r="S30" s="218"/>
      <c r="T30" s="218"/>
      <c r="U30" s="218"/>
      <c r="V30" s="218"/>
      <c r="W30" s="218"/>
      <c r="X30" s="218"/>
      <c r="Y30" s="218"/>
      <c r="Z30" s="218"/>
    </row>
    <row r="31" spans="1:26" ht="15.75">
      <c r="A31" s="234"/>
      <c r="B31" s="191"/>
      <c r="C31" s="235"/>
      <c r="D31" s="238"/>
      <c r="E31" s="230"/>
      <c r="F31" s="235"/>
      <c r="G31" s="230"/>
      <c r="H31" s="230"/>
      <c r="I31" s="230"/>
      <c r="J31" s="230"/>
      <c r="K31" s="191"/>
      <c r="L31" s="236"/>
      <c r="M31" s="230"/>
      <c r="N31" s="237"/>
      <c r="O31" s="215"/>
      <c r="P31" s="221"/>
      <c r="Q31" s="224"/>
      <c r="R31" s="225"/>
      <c r="S31" s="224"/>
      <c r="T31" s="226"/>
      <c r="U31" s="226"/>
      <c r="V31" s="226"/>
      <c r="W31" s="224"/>
      <c r="X31" s="224"/>
      <c r="Y31" s="218"/>
      <c r="Z31" s="116"/>
    </row>
    <row r="32" spans="1:26" ht="15.75">
      <c r="A32" s="239"/>
      <c r="B32" s="191"/>
      <c r="C32" s="235"/>
      <c r="D32" s="238"/>
      <c r="E32" s="230"/>
      <c r="F32" s="235"/>
      <c r="G32" s="230"/>
      <c r="H32" s="230"/>
      <c r="I32" s="230"/>
      <c r="J32" s="230"/>
      <c r="K32" s="191"/>
      <c r="L32" s="236"/>
      <c r="M32" s="230"/>
      <c r="N32" s="237"/>
      <c r="O32" s="215"/>
      <c r="P32" s="221"/>
      <c r="Q32" s="224"/>
      <c r="R32" s="225"/>
      <c r="S32" s="224"/>
      <c r="T32" s="226"/>
      <c r="U32" s="226"/>
      <c r="V32" s="226"/>
      <c r="W32" s="224"/>
      <c r="X32" s="224"/>
      <c r="Y32" s="218"/>
      <c r="Z32" s="116"/>
    </row>
    <row r="33" spans="1:26" ht="15.75">
      <c r="A33" s="227"/>
      <c r="B33" s="116"/>
      <c r="C33" s="221"/>
      <c r="D33" s="222"/>
      <c r="E33" s="216"/>
      <c r="F33" s="221"/>
      <c r="G33" s="216"/>
      <c r="H33" s="216"/>
      <c r="I33" s="216"/>
      <c r="J33" s="216"/>
      <c r="K33" s="191"/>
      <c r="L33" s="208"/>
      <c r="M33" s="230"/>
      <c r="N33" s="223"/>
      <c r="O33" s="215"/>
      <c r="P33" s="221"/>
      <c r="Q33" s="224"/>
      <c r="R33" s="225"/>
      <c r="S33" s="224"/>
      <c r="T33" s="226"/>
      <c r="U33" s="226"/>
      <c r="V33" s="226"/>
      <c r="W33" s="224"/>
      <c r="X33" s="224"/>
      <c r="Y33" s="218"/>
      <c r="Z33" s="116"/>
    </row>
  </sheetData>
  <mergeCells count="15">
    <mergeCell ref="A7:Z7"/>
    <mergeCell ref="A8:Z8"/>
    <mergeCell ref="A9:Z9"/>
    <mergeCell ref="A10:Z10"/>
    <mergeCell ref="A11:Z11"/>
    <mergeCell ref="A14:Z14"/>
    <mergeCell ref="M15:Z15"/>
    <mergeCell ref="A15:L15"/>
    <mergeCell ref="A12:Z12"/>
    <mergeCell ref="A13:Z13"/>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55" t="s">
        <v>9</v>
      </c>
      <c r="B3" s="355"/>
      <c r="C3" s="355"/>
      <c r="D3" s="355"/>
      <c r="E3" s="355"/>
      <c r="F3" s="355"/>
      <c r="G3" s="355"/>
      <c r="H3" s="355"/>
      <c r="I3" s="355"/>
      <c r="J3" s="355"/>
      <c r="K3" s="355"/>
      <c r="L3" s="355"/>
      <c r="M3" s="355"/>
      <c r="N3" s="355"/>
      <c r="O3" s="355"/>
      <c r="P3" s="11"/>
      <c r="Q3" s="11"/>
      <c r="R3" s="11"/>
      <c r="S3" s="11"/>
      <c r="T3" s="11"/>
      <c r="U3" s="11"/>
      <c r="V3" s="11"/>
      <c r="W3" s="11"/>
      <c r="X3" s="11"/>
      <c r="Y3" s="11"/>
      <c r="Z3" s="11"/>
    </row>
    <row r="4" spans="1:28" s="10" customFormat="1" ht="18.75">
      <c r="A4" s="355"/>
      <c r="B4" s="355"/>
      <c r="C4" s="355"/>
      <c r="D4" s="355"/>
      <c r="E4" s="355"/>
      <c r="F4" s="355"/>
      <c r="G4" s="355"/>
      <c r="H4" s="355"/>
      <c r="I4" s="355"/>
      <c r="J4" s="355"/>
      <c r="K4" s="355"/>
      <c r="L4" s="355"/>
      <c r="M4" s="355"/>
      <c r="N4" s="355"/>
      <c r="O4" s="355"/>
      <c r="P4" s="11"/>
      <c r="Q4" s="11"/>
      <c r="R4" s="11"/>
      <c r="S4" s="11"/>
      <c r="T4" s="11"/>
      <c r="U4" s="11"/>
      <c r="V4" s="11"/>
      <c r="W4" s="11"/>
      <c r="X4" s="11"/>
      <c r="Y4" s="11"/>
      <c r="Z4" s="11"/>
    </row>
    <row r="5" spans="1:28" s="10" customFormat="1" ht="18.75">
      <c r="A5" s="3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56"/>
      <c r="C5" s="356"/>
      <c r="D5" s="356"/>
      <c r="E5" s="356"/>
      <c r="F5" s="356"/>
      <c r="G5" s="356"/>
      <c r="H5" s="356"/>
      <c r="I5" s="356"/>
      <c r="J5" s="356"/>
      <c r="K5" s="356"/>
      <c r="L5" s="356"/>
      <c r="M5" s="356"/>
      <c r="N5" s="356"/>
      <c r="O5" s="356"/>
      <c r="P5" s="11"/>
      <c r="Q5" s="11"/>
      <c r="R5" s="11"/>
      <c r="S5" s="11"/>
      <c r="T5" s="11"/>
      <c r="U5" s="11"/>
      <c r="V5" s="11"/>
      <c r="W5" s="11"/>
      <c r="X5" s="11"/>
      <c r="Y5" s="11"/>
      <c r="Z5" s="11"/>
    </row>
    <row r="6" spans="1:28" s="10" customFormat="1" ht="18.75">
      <c r="A6" s="357" t="s">
        <v>8</v>
      </c>
      <c r="B6" s="357"/>
      <c r="C6" s="357"/>
      <c r="D6" s="357"/>
      <c r="E6" s="357"/>
      <c r="F6" s="357"/>
      <c r="G6" s="357"/>
      <c r="H6" s="357"/>
      <c r="I6" s="357"/>
      <c r="J6" s="357"/>
      <c r="K6" s="357"/>
      <c r="L6" s="357"/>
      <c r="M6" s="357"/>
      <c r="N6" s="357"/>
      <c r="O6" s="357"/>
      <c r="P6" s="11"/>
      <c r="Q6" s="11"/>
      <c r="R6" s="11"/>
      <c r="S6" s="11"/>
      <c r="T6" s="11"/>
      <c r="U6" s="11"/>
      <c r="V6" s="11"/>
      <c r="W6" s="11"/>
      <c r="X6" s="11"/>
      <c r="Y6" s="11"/>
      <c r="Z6" s="11"/>
    </row>
    <row r="7" spans="1:28" s="10" customFormat="1" ht="18.75">
      <c r="A7" s="355"/>
      <c r="B7" s="355"/>
      <c r="C7" s="355"/>
      <c r="D7" s="355"/>
      <c r="E7" s="355"/>
      <c r="F7" s="355"/>
      <c r="G7" s="355"/>
      <c r="H7" s="355"/>
      <c r="I7" s="355"/>
      <c r="J7" s="355"/>
      <c r="K7" s="355"/>
      <c r="L7" s="355"/>
      <c r="M7" s="355"/>
      <c r="N7" s="355"/>
      <c r="O7" s="355"/>
      <c r="P7" s="11"/>
      <c r="Q7" s="11"/>
      <c r="R7" s="11"/>
      <c r="S7" s="11"/>
      <c r="T7" s="11"/>
      <c r="U7" s="11"/>
      <c r="V7" s="11"/>
      <c r="W7" s="11"/>
      <c r="X7" s="11"/>
      <c r="Y7" s="11"/>
      <c r="Z7" s="11"/>
    </row>
    <row r="8" spans="1:28" s="10" customFormat="1" ht="18.75">
      <c r="A8" s="356" t="str">
        <f>' 1. паспорт местополож'!A8:C8</f>
        <v>J_ДВОСТ-186</v>
      </c>
      <c r="B8" s="356"/>
      <c r="C8" s="356"/>
      <c r="D8" s="356"/>
      <c r="E8" s="356"/>
      <c r="F8" s="356"/>
      <c r="G8" s="356"/>
      <c r="H8" s="356"/>
      <c r="I8" s="356"/>
      <c r="J8" s="356"/>
      <c r="K8" s="356"/>
      <c r="L8" s="356"/>
      <c r="M8" s="356"/>
      <c r="N8" s="356"/>
      <c r="O8" s="356"/>
      <c r="P8" s="11"/>
      <c r="Q8" s="11"/>
      <c r="R8" s="11"/>
      <c r="S8" s="11"/>
      <c r="T8" s="11"/>
      <c r="U8" s="11"/>
      <c r="V8" s="11"/>
      <c r="W8" s="11"/>
      <c r="X8" s="11"/>
      <c r="Y8" s="11"/>
      <c r="Z8" s="11"/>
    </row>
    <row r="9" spans="1:28" s="10" customFormat="1" ht="18.75">
      <c r="A9" s="357" t="s">
        <v>7</v>
      </c>
      <c r="B9" s="357"/>
      <c r="C9" s="357"/>
      <c r="D9" s="357"/>
      <c r="E9" s="357"/>
      <c r="F9" s="357"/>
      <c r="G9" s="357"/>
      <c r="H9" s="357"/>
      <c r="I9" s="357"/>
      <c r="J9" s="357"/>
      <c r="K9" s="357"/>
      <c r="L9" s="357"/>
      <c r="M9" s="357"/>
      <c r="N9" s="357"/>
      <c r="O9" s="357"/>
      <c r="P9" s="11"/>
      <c r="Q9" s="11"/>
      <c r="R9" s="11"/>
      <c r="S9" s="11"/>
      <c r="T9" s="11"/>
      <c r="U9" s="11"/>
      <c r="V9" s="11"/>
      <c r="W9" s="11"/>
      <c r="X9" s="11"/>
      <c r="Y9" s="11"/>
      <c r="Z9" s="11"/>
    </row>
    <row r="10" spans="1:28" s="7" customFormat="1" ht="15.75" customHeight="1">
      <c r="A10" s="363"/>
      <c r="B10" s="363"/>
      <c r="C10" s="363"/>
      <c r="D10" s="363"/>
      <c r="E10" s="363"/>
      <c r="F10" s="363"/>
      <c r="G10" s="363"/>
      <c r="H10" s="363"/>
      <c r="I10" s="363"/>
      <c r="J10" s="363"/>
      <c r="K10" s="363"/>
      <c r="L10" s="363"/>
      <c r="M10" s="363"/>
      <c r="N10" s="363"/>
      <c r="O10" s="363"/>
      <c r="P10" s="8"/>
      <c r="Q10" s="8"/>
      <c r="R10" s="8"/>
      <c r="S10" s="8"/>
      <c r="T10" s="8"/>
      <c r="U10" s="8"/>
      <c r="V10" s="8"/>
      <c r="W10" s="8"/>
      <c r="X10" s="8"/>
      <c r="Y10" s="8"/>
      <c r="Z10" s="8"/>
    </row>
    <row r="11" spans="1:28" s="2" customFormat="1" ht="16.5">
      <c r="A11" s="356" t="str">
        <f>' 1. паспорт местополож'!A11:C11</f>
        <v>Техническое перевооружение объекта "Воздушная  линия - 0,4 кВ пос.Хака" ул. Набережная, Садовая</v>
      </c>
      <c r="B11" s="356"/>
      <c r="C11" s="356"/>
      <c r="D11" s="356"/>
      <c r="E11" s="356"/>
      <c r="F11" s="356"/>
      <c r="G11" s="356"/>
      <c r="H11" s="356"/>
      <c r="I11" s="356"/>
      <c r="J11" s="356"/>
      <c r="K11" s="356"/>
      <c r="L11" s="356"/>
      <c r="M11" s="356"/>
      <c r="N11" s="356"/>
      <c r="O11" s="356"/>
      <c r="P11" s="6"/>
      <c r="Q11" s="6"/>
      <c r="R11" s="6"/>
      <c r="S11" s="6"/>
      <c r="T11" s="6"/>
      <c r="U11" s="6"/>
      <c r="V11" s="6"/>
      <c r="W11" s="6"/>
      <c r="X11" s="6"/>
      <c r="Y11" s="6"/>
      <c r="Z11" s="6"/>
    </row>
    <row r="12" spans="1:28" s="2" customFormat="1" ht="15" customHeight="1">
      <c r="A12" s="357" t="s">
        <v>5</v>
      </c>
      <c r="B12" s="357"/>
      <c r="C12" s="357"/>
      <c r="D12" s="357"/>
      <c r="E12" s="357"/>
      <c r="F12" s="357"/>
      <c r="G12" s="357"/>
      <c r="H12" s="357"/>
      <c r="I12" s="357"/>
      <c r="J12" s="357"/>
      <c r="K12" s="357"/>
      <c r="L12" s="357"/>
      <c r="M12" s="357"/>
      <c r="N12" s="357"/>
      <c r="O12" s="357"/>
      <c r="P12" s="4"/>
      <c r="Q12" s="4"/>
      <c r="R12" s="4"/>
      <c r="S12" s="4"/>
      <c r="T12" s="4"/>
      <c r="U12" s="4"/>
      <c r="V12" s="4"/>
      <c r="W12" s="4"/>
      <c r="X12" s="4"/>
      <c r="Y12" s="4"/>
      <c r="Z12" s="4"/>
    </row>
    <row r="13" spans="1:28" s="2" customFormat="1" ht="42.75" customHeight="1">
      <c r="A13" s="357"/>
      <c r="B13" s="357"/>
      <c r="C13" s="357"/>
      <c r="D13" s="357"/>
      <c r="E13" s="357"/>
      <c r="F13" s="357"/>
      <c r="G13" s="357"/>
      <c r="H13" s="357"/>
      <c r="I13" s="357"/>
      <c r="J13" s="357"/>
      <c r="K13" s="357"/>
      <c r="L13" s="357"/>
      <c r="M13" s="357"/>
      <c r="N13" s="357"/>
      <c r="O13" s="357"/>
      <c r="P13" s="3"/>
      <c r="Q13" s="3"/>
      <c r="R13" s="3"/>
      <c r="S13" s="3"/>
      <c r="T13" s="3"/>
      <c r="U13" s="3"/>
      <c r="V13" s="3"/>
      <c r="W13" s="3"/>
    </row>
    <row r="14" spans="1:28" s="2" customFormat="1" ht="27" customHeight="1">
      <c r="A14" s="362" t="s">
        <v>203</v>
      </c>
      <c r="B14" s="362"/>
      <c r="C14" s="362"/>
      <c r="D14" s="362"/>
      <c r="E14" s="362"/>
      <c r="F14" s="362"/>
      <c r="G14" s="362"/>
      <c r="H14" s="362"/>
      <c r="I14" s="362"/>
      <c r="J14" s="362"/>
      <c r="K14" s="362"/>
      <c r="L14" s="362"/>
      <c r="M14" s="362"/>
      <c r="N14" s="362"/>
      <c r="O14" s="362"/>
      <c r="P14" s="5"/>
      <c r="Q14" s="5"/>
      <c r="R14" s="5"/>
      <c r="S14" s="5"/>
      <c r="T14" s="5"/>
      <c r="U14" s="5"/>
      <c r="V14" s="5"/>
      <c r="W14" s="5"/>
      <c r="X14" s="5"/>
      <c r="Y14" s="5"/>
      <c r="Z14" s="5"/>
    </row>
    <row r="15" spans="1:28" s="2" customFormat="1" ht="56.25" customHeight="1">
      <c r="A15" s="361"/>
      <c r="B15" s="361"/>
      <c r="C15" s="361"/>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327" t="s">
        <v>4</v>
      </c>
      <c r="B16" s="327" t="s">
        <v>43</v>
      </c>
      <c r="C16" s="327" t="s">
        <v>42</v>
      </c>
      <c r="D16" s="327" t="s">
        <v>31</v>
      </c>
      <c r="E16" s="358" t="s">
        <v>41</v>
      </c>
      <c r="F16" s="359"/>
      <c r="G16" s="359"/>
      <c r="H16" s="359"/>
      <c r="I16" s="360"/>
      <c r="J16" s="327" t="s">
        <v>40</v>
      </c>
      <c r="K16" s="327"/>
      <c r="L16" s="327"/>
      <c r="M16" s="327"/>
      <c r="N16" s="327"/>
      <c r="O16" s="327"/>
      <c r="P16" s="3"/>
      <c r="Q16" s="3"/>
      <c r="R16" s="3"/>
      <c r="S16" s="3"/>
      <c r="T16" s="3"/>
      <c r="U16" s="3"/>
      <c r="V16" s="3"/>
      <c r="W16" s="3"/>
    </row>
    <row r="17" spans="1:26" s="2" customFormat="1" ht="77.25" customHeight="1">
      <c r="A17" s="327"/>
      <c r="B17" s="327"/>
      <c r="C17" s="327"/>
      <c r="D17" s="327"/>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O1"/>
    <mergeCell ref="A7:O7"/>
    <mergeCell ref="A10:O10"/>
    <mergeCell ref="A11:O11"/>
    <mergeCell ref="A12:O12"/>
    <mergeCell ref="J16:O16"/>
    <mergeCell ref="A3:O3"/>
    <mergeCell ref="A4:O4"/>
    <mergeCell ref="A5:O5"/>
    <mergeCell ref="A6:O6"/>
    <mergeCell ref="B16:B17"/>
    <mergeCell ref="E16:I16"/>
    <mergeCell ref="A16:A17"/>
    <mergeCell ref="C16:C17"/>
    <mergeCell ref="D16:D17"/>
    <mergeCell ref="A15:C15"/>
    <mergeCell ref="A14:O14"/>
    <mergeCell ref="A8:O8"/>
    <mergeCell ref="A9:O9"/>
    <mergeCell ref="A13:O13"/>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D28" sqref="D28"/>
    </sheetView>
  </sheetViews>
  <sheetFormatPr defaultColWidth="0" defaultRowHeight="15.75"/>
  <cols>
    <col min="1" max="1" width="9.140625" style="38" customWidth="1"/>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ustomWidth="1"/>
    <col min="253" max="253" width="37.7109375" style="38" customWidth="1"/>
    <col min="254" max="254" width="9.140625" style="38" customWidth="1"/>
    <col min="255" max="255" width="12.85546875" style="38" customWidth="1"/>
    <col min="256" max="16384" width="0" style="38" hidden="1"/>
  </cols>
  <sheetData>
    <row r="1" spans="1:44" ht="18.75">
      <c r="A1" s="320" t="str">
        <f>' 1. паспорт местополож'!A1:C1</f>
        <v>Год раскрытия информации: 2019 год</v>
      </c>
      <c r="B1" s="320"/>
      <c r="C1" s="320"/>
      <c r="D1" s="320"/>
      <c r="E1" s="320"/>
      <c r="F1" s="320"/>
      <c r="G1" s="320"/>
      <c r="H1" s="320"/>
      <c r="I1" s="320"/>
      <c r="J1" s="320"/>
      <c r="K1" s="320"/>
      <c r="L1" s="320"/>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323" t="s">
        <v>9</v>
      </c>
      <c r="B3" s="323"/>
      <c r="C3" s="323"/>
      <c r="D3" s="323"/>
      <c r="E3" s="323"/>
      <c r="F3" s="323"/>
      <c r="G3" s="323"/>
      <c r="H3" s="323"/>
      <c r="I3" s="323"/>
      <c r="J3" s="323"/>
      <c r="K3" s="323"/>
      <c r="L3" s="323"/>
    </row>
    <row r="4" spans="1:44">
      <c r="A4" s="323"/>
      <c r="B4" s="323"/>
      <c r="C4" s="323"/>
      <c r="D4" s="323"/>
      <c r="E4" s="323"/>
      <c r="F4" s="323"/>
      <c r="G4" s="323"/>
      <c r="H4" s="323"/>
      <c r="I4" s="323"/>
      <c r="J4" s="323"/>
      <c r="K4" s="323"/>
      <c r="L4" s="323"/>
    </row>
    <row r="5" spans="1:44">
      <c r="A5" s="32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6"/>
      <c r="C5" s="326"/>
      <c r="D5" s="326"/>
      <c r="E5" s="326"/>
      <c r="F5" s="326"/>
      <c r="G5" s="326"/>
      <c r="H5" s="326"/>
      <c r="I5" s="326"/>
      <c r="J5" s="326"/>
      <c r="K5" s="326"/>
      <c r="L5" s="326"/>
    </row>
    <row r="6" spans="1:44">
      <c r="A6" s="321" t="s">
        <v>8</v>
      </c>
      <c r="B6" s="321"/>
      <c r="C6" s="321"/>
      <c r="D6" s="321"/>
      <c r="E6" s="321"/>
      <c r="F6" s="321"/>
      <c r="G6" s="321"/>
      <c r="H6" s="321"/>
      <c r="I6" s="321"/>
      <c r="J6" s="321"/>
      <c r="K6" s="321"/>
      <c r="L6" s="321"/>
    </row>
    <row r="7" spans="1:44">
      <c r="A7" s="323"/>
      <c r="B7" s="323"/>
      <c r="C7" s="323"/>
      <c r="D7" s="323"/>
      <c r="E7" s="323"/>
      <c r="F7" s="323"/>
      <c r="G7" s="323"/>
      <c r="H7" s="323"/>
      <c r="I7" s="323"/>
      <c r="J7" s="323"/>
      <c r="K7" s="323"/>
      <c r="L7" s="323"/>
    </row>
    <row r="8" spans="1:44">
      <c r="A8" s="326" t="str">
        <f>' 1. паспорт местополож'!A8:C8</f>
        <v>J_ДВОСТ-186</v>
      </c>
      <c r="B8" s="326"/>
      <c r="C8" s="326"/>
      <c r="D8" s="326"/>
      <c r="E8" s="326"/>
      <c r="F8" s="326"/>
      <c r="G8" s="326"/>
      <c r="H8" s="326"/>
      <c r="I8" s="326"/>
      <c r="J8" s="326"/>
      <c r="K8" s="326"/>
      <c r="L8" s="326"/>
    </row>
    <row r="9" spans="1:44">
      <c r="A9" s="321" t="s">
        <v>7</v>
      </c>
      <c r="B9" s="321"/>
      <c r="C9" s="321"/>
      <c r="D9" s="321"/>
      <c r="E9" s="321"/>
      <c r="F9" s="321"/>
      <c r="G9" s="321"/>
      <c r="H9" s="321"/>
      <c r="I9" s="321"/>
      <c r="J9" s="321"/>
      <c r="K9" s="321"/>
      <c r="L9" s="321"/>
    </row>
    <row r="10" spans="1:44">
      <c r="A10" s="334"/>
      <c r="B10" s="334"/>
      <c r="C10" s="334"/>
      <c r="D10" s="334"/>
      <c r="E10" s="334"/>
      <c r="F10" s="334"/>
      <c r="G10" s="334"/>
      <c r="H10" s="334"/>
      <c r="I10" s="334"/>
      <c r="J10" s="334"/>
      <c r="K10" s="334"/>
      <c r="L10" s="334"/>
    </row>
    <row r="11" spans="1:44">
      <c r="A11" s="326" t="str">
        <f>' 1. паспорт местополож'!A11:C11</f>
        <v>Техническое перевооружение объекта "Воздушная  линия - 0,4 кВ пос.Хака" ул. Набережная, Садовая</v>
      </c>
      <c r="B11" s="326"/>
      <c r="C11" s="326"/>
      <c r="D11" s="326"/>
      <c r="E11" s="326"/>
      <c r="F11" s="326"/>
      <c r="G11" s="326"/>
      <c r="H11" s="326"/>
      <c r="I11" s="326"/>
      <c r="J11" s="326"/>
      <c r="K11" s="326"/>
      <c r="L11" s="326"/>
    </row>
    <row r="12" spans="1:44">
      <c r="A12" s="321" t="s">
        <v>5</v>
      </c>
      <c r="B12" s="321"/>
      <c r="C12" s="321"/>
      <c r="D12" s="321"/>
      <c r="E12" s="321"/>
      <c r="F12" s="321"/>
      <c r="G12" s="321"/>
      <c r="H12" s="321"/>
      <c r="I12" s="321"/>
      <c r="J12" s="321"/>
      <c r="K12" s="321"/>
      <c r="L12" s="321"/>
    </row>
    <row r="13" spans="1:44" ht="15.75" customHeight="1">
      <c r="L13" s="105"/>
    </row>
    <row r="14" spans="1:44" ht="27.75" customHeight="1">
      <c r="K14" s="48"/>
    </row>
    <row r="15" spans="1:44" ht="15.75" customHeight="1">
      <c r="A15" s="366" t="s">
        <v>204</v>
      </c>
      <c r="B15" s="366"/>
      <c r="C15" s="366"/>
      <c r="D15" s="366"/>
      <c r="E15" s="366"/>
      <c r="F15" s="366"/>
      <c r="G15" s="366"/>
      <c r="H15" s="366"/>
      <c r="I15" s="366"/>
      <c r="J15" s="366"/>
      <c r="K15" s="366"/>
      <c r="L15" s="366"/>
    </row>
    <row r="16" spans="1:44">
      <c r="A16" s="106"/>
      <c r="B16" s="106"/>
      <c r="C16" s="47"/>
      <c r="D16" s="47"/>
      <c r="E16" s="47"/>
      <c r="F16" s="47"/>
      <c r="G16" s="47"/>
      <c r="H16" s="47"/>
      <c r="I16" s="47"/>
      <c r="J16" s="47"/>
      <c r="K16" s="47"/>
      <c r="L16" s="47"/>
    </row>
    <row r="17" spans="1:12" ht="28.5" customHeight="1">
      <c r="A17" s="364" t="s">
        <v>116</v>
      </c>
      <c r="B17" s="364" t="s">
        <v>115</v>
      </c>
      <c r="C17" s="371" t="s">
        <v>143</v>
      </c>
      <c r="D17" s="371"/>
      <c r="E17" s="371"/>
      <c r="F17" s="371"/>
      <c r="G17" s="371"/>
      <c r="H17" s="371"/>
      <c r="I17" s="365" t="s">
        <v>114</v>
      </c>
      <c r="J17" s="368" t="s">
        <v>145</v>
      </c>
      <c r="K17" s="364" t="s">
        <v>113</v>
      </c>
      <c r="L17" s="367" t="s">
        <v>144</v>
      </c>
    </row>
    <row r="18" spans="1:12" ht="58.5" customHeight="1">
      <c r="A18" s="364"/>
      <c r="B18" s="364"/>
      <c r="C18" s="372" t="s">
        <v>1</v>
      </c>
      <c r="D18" s="372"/>
      <c r="E18" s="55"/>
      <c r="F18" s="56"/>
      <c r="G18" s="373" t="s">
        <v>0</v>
      </c>
      <c r="H18" s="374"/>
      <c r="I18" s="365"/>
      <c r="J18" s="369"/>
      <c r="K18" s="364"/>
      <c r="L18" s="367"/>
    </row>
    <row r="19" spans="1:12" ht="236.25">
      <c r="A19" s="364"/>
      <c r="B19" s="364"/>
      <c r="C19" s="46" t="s">
        <v>112</v>
      </c>
      <c r="D19" s="46" t="s">
        <v>111</v>
      </c>
      <c r="E19" s="46" t="s">
        <v>112</v>
      </c>
      <c r="F19" s="46" t="s">
        <v>111</v>
      </c>
      <c r="G19" s="46" t="s">
        <v>112</v>
      </c>
      <c r="H19" s="46" t="s">
        <v>111</v>
      </c>
      <c r="I19" s="365"/>
      <c r="J19" s="370"/>
      <c r="K19" s="364"/>
      <c r="L19" s="367"/>
    </row>
    <row r="20" spans="1:12">
      <c r="A20" s="40">
        <v>1</v>
      </c>
      <c r="B20" s="40">
        <v>2</v>
      </c>
      <c r="C20" s="46">
        <v>3</v>
      </c>
      <c r="D20" s="46">
        <v>4</v>
      </c>
      <c r="E20" s="46">
        <v>5</v>
      </c>
      <c r="F20" s="46">
        <v>6</v>
      </c>
      <c r="G20" s="46">
        <v>7</v>
      </c>
      <c r="H20" s="46">
        <v>8</v>
      </c>
      <c r="I20" s="46">
        <v>9</v>
      </c>
      <c r="J20" s="46">
        <v>10</v>
      </c>
      <c r="K20" s="46">
        <v>11</v>
      </c>
      <c r="L20" s="46">
        <v>12</v>
      </c>
    </row>
    <row r="21" spans="1:12" ht="31.5">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ht="31.5">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ht="31.5">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ht="31.5">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ht="31.5">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ht="31.5">
      <c r="A27" s="43" t="s">
        <v>105</v>
      </c>
      <c r="B27" s="42" t="s">
        <v>149</v>
      </c>
      <c r="C27" s="313">
        <v>44562</v>
      </c>
      <c r="D27" s="313">
        <v>44926</v>
      </c>
      <c r="E27" s="41" t="s">
        <v>244</v>
      </c>
      <c r="F27" s="41" t="s">
        <v>244</v>
      </c>
      <c r="G27" s="41" t="s">
        <v>244</v>
      </c>
      <c r="H27" s="41" t="s">
        <v>244</v>
      </c>
      <c r="I27" s="41" t="s">
        <v>244</v>
      </c>
      <c r="J27" s="41" t="s">
        <v>244</v>
      </c>
      <c r="K27" s="41" t="s">
        <v>244</v>
      </c>
      <c r="L27" s="41" t="s">
        <v>244</v>
      </c>
    </row>
    <row r="28" spans="1:12" s="39" customFormat="1" ht="31.5">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ht="31.5">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ht="31.5">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ht="31.5">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ht="31.5">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ht="31.5">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ht="31.5">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ht="31.5">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ht="31.5">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ht="31.5">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ht="31.5">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ht="31.5">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ht="31.5">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ht="31.5">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ht="31.5">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ht="31.5">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0:L10"/>
    <mergeCell ref="A12:L12"/>
    <mergeCell ref="A17:A19"/>
    <mergeCell ref="B17:B19"/>
    <mergeCell ref="I17:I19"/>
    <mergeCell ref="K17:K19"/>
    <mergeCell ref="A15:L15"/>
    <mergeCell ref="L17:L19"/>
    <mergeCell ref="J17:J19"/>
    <mergeCell ref="C17:H17"/>
    <mergeCell ref="C18:D18"/>
    <mergeCell ref="G18:H18"/>
  </mergeCells>
  <pageMargins left="0.11811023622047245" right="0" top="0.35433070866141736" bottom="0.15748031496062992" header="0.31496062992125984" footer="0.31496062992125984"/>
  <pageSetup paperSize="8" scale="53" orientation="landscape" r:id="rId1"/>
</worksheet>
</file>

<file path=xl/worksheets/sheet9.xml><?xml version="1.0" encoding="utf-8"?>
<worksheet xmlns="http://schemas.openxmlformats.org/spreadsheetml/2006/main" xmlns:r="http://schemas.openxmlformats.org/officeDocument/2006/relationships">
  <dimension ref="A1:J37"/>
  <sheetViews>
    <sheetView view="pageBreakPreview" topLeftCell="A3" zoomScaleNormal="120" workbookViewId="0">
      <selection activeCell="D22" sqref="D22"/>
    </sheetView>
  </sheetViews>
  <sheetFormatPr defaultColWidth="0.85546875" defaultRowHeight="10.5"/>
  <cols>
    <col min="1" max="1" width="13.42578125" style="267" customWidth="1"/>
    <col min="2" max="2" width="25.7109375" style="267" customWidth="1"/>
    <col min="3" max="3" width="10.140625" style="267" customWidth="1"/>
    <col min="4" max="4" width="9.7109375" style="267" customWidth="1"/>
    <col min="5" max="5" width="9.42578125" style="267" customWidth="1"/>
    <col min="6" max="6" width="11.42578125" style="267" customWidth="1"/>
    <col min="7" max="7" width="12.28515625" style="267" customWidth="1"/>
    <col min="8" max="8" width="11.5703125" style="267" customWidth="1"/>
    <col min="9" max="9" width="10.140625" style="267" customWidth="1"/>
    <col min="10" max="10" width="26.85546875" style="267" customWidth="1"/>
    <col min="11" max="16384" width="0.85546875" style="267"/>
  </cols>
  <sheetData>
    <row r="1" spans="1:10" s="259" customFormat="1" ht="35.25" customHeight="1">
      <c r="D1" s="260"/>
      <c r="H1" s="260"/>
      <c r="J1" s="260" t="s">
        <v>495</v>
      </c>
    </row>
    <row r="2" spans="1:10" s="261" customFormat="1" ht="11.25"/>
    <row r="3" spans="1:10" s="262" customFormat="1" ht="51" customHeight="1">
      <c r="A3" s="375" t="s">
        <v>525</v>
      </c>
      <c r="B3" s="375"/>
      <c r="C3" s="375"/>
      <c r="D3" s="375"/>
      <c r="E3" s="375"/>
      <c r="F3" s="375"/>
      <c r="G3" s="375"/>
      <c r="H3" s="375"/>
      <c r="I3" s="375"/>
      <c r="J3" s="375"/>
    </row>
    <row r="4" spans="1:10" s="261" customFormat="1" ht="11.25"/>
    <row r="5" spans="1:10" s="264" customFormat="1" ht="12.75">
      <c r="H5" s="265"/>
      <c r="I5" s="266"/>
    </row>
    <row r="6" spans="1:10" s="264" customFormat="1" ht="12.75"/>
    <row r="8" spans="1:10" s="263" customFormat="1" ht="12">
      <c r="A8" s="263" t="s">
        <v>496</v>
      </c>
      <c r="B8" s="263" t="s">
        <v>526</v>
      </c>
    </row>
    <row r="9" spans="1:10" s="263" customFormat="1" ht="12"/>
    <row r="10" spans="1:10" s="263" customFormat="1" ht="12.75" customHeight="1">
      <c r="A10" s="263" t="s">
        <v>497</v>
      </c>
      <c r="B10" s="263" t="s">
        <v>527</v>
      </c>
    </row>
    <row r="11" spans="1:10" s="263" customFormat="1" ht="6" customHeight="1" thickBot="1"/>
    <row r="12" spans="1:10">
      <c r="A12" s="376" t="s">
        <v>498</v>
      </c>
      <c r="B12" s="379" t="s">
        <v>499</v>
      </c>
      <c r="C12" s="382" t="s">
        <v>500</v>
      </c>
      <c r="D12" s="383"/>
      <c r="E12" s="383"/>
      <c r="F12" s="383"/>
      <c r="G12" s="379" t="s">
        <v>501</v>
      </c>
      <c r="H12" s="379" t="s">
        <v>145</v>
      </c>
      <c r="I12" s="379" t="s">
        <v>502</v>
      </c>
      <c r="J12" s="379" t="s">
        <v>144</v>
      </c>
    </row>
    <row r="13" spans="1:10">
      <c r="A13" s="377"/>
      <c r="B13" s="380"/>
      <c r="C13" s="384" t="s">
        <v>503</v>
      </c>
      <c r="D13" s="385"/>
      <c r="E13" s="384" t="s">
        <v>504</v>
      </c>
      <c r="F13" s="385"/>
      <c r="G13" s="380"/>
      <c r="H13" s="380"/>
      <c r="I13" s="380"/>
      <c r="J13" s="380"/>
    </row>
    <row r="14" spans="1:10" ht="21" customHeight="1">
      <c r="A14" s="378"/>
      <c r="B14" s="381"/>
      <c r="C14" s="268" t="s">
        <v>505</v>
      </c>
      <c r="D14" s="268" t="s">
        <v>506</v>
      </c>
      <c r="E14" s="268" t="s">
        <v>505</v>
      </c>
      <c r="F14" s="268" t="s">
        <v>506</v>
      </c>
      <c r="G14" s="381"/>
      <c r="H14" s="381"/>
      <c r="I14" s="381"/>
      <c r="J14" s="381"/>
    </row>
    <row r="15" spans="1:10" s="271" customFormat="1" ht="10.5" customHeight="1" thickBot="1">
      <c r="A15" s="269">
        <v>1</v>
      </c>
      <c r="B15" s="270">
        <v>2</v>
      </c>
      <c r="C15" s="270">
        <v>3</v>
      </c>
      <c r="D15" s="270">
        <v>4</v>
      </c>
      <c r="E15" s="270">
        <v>5</v>
      </c>
      <c r="F15" s="270">
        <v>6</v>
      </c>
      <c r="G15" s="270">
        <v>8</v>
      </c>
      <c r="H15" s="270">
        <v>9</v>
      </c>
      <c r="I15" s="270">
        <v>10</v>
      </c>
      <c r="J15" s="270">
        <v>11</v>
      </c>
    </row>
    <row r="16" spans="1:10" s="271" customFormat="1" ht="10.5" customHeight="1">
      <c r="A16" s="272" t="s">
        <v>22</v>
      </c>
      <c r="B16" s="273" t="s">
        <v>507</v>
      </c>
      <c r="C16" s="274" t="s">
        <v>244</v>
      </c>
      <c r="D16" s="274" t="s">
        <v>244</v>
      </c>
      <c r="E16" s="274" t="s">
        <v>244</v>
      </c>
      <c r="F16" s="274" t="s">
        <v>244</v>
      </c>
      <c r="G16" s="275">
        <v>0</v>
      </c>
      <c r="H16" s="276">
        <v>0</v>
      </c>
      <c r="I16" s="277" t="s">
        <v>244</v>
      </c>
      <c r="J16" s="277" t="s">
        <v>244</v>
      </c>
    </row>
    <row r="17" spans="1:10" s="271" customFormat="1" ht="10.5" customHeight="1">
      <c r="A17" s="278" t="s">
        <v>258</v>
      </c>
      <c r="B17" s="279" t="s">
        <v>508</v>
      </c>
      <c r="C17" s="280" t="s">
        <v>244</v>
      </c>
      <c r="D17" s="280" t="s">
        <v>244</v>
      </c>
      <c r="E17" s="280" t="s">
        <v>244</v>
      </c>
      <c r="F17" s="280" t="s">
        <v>244</v>
      </c>
      <c r="G17" s="281">
        <v>0</v>
      </c>
      <c r="H17" s="282">
        <v>0</v>
      </c>
      <c r="I17" s="283" t="s">
        <v>244</v>
      </c>
      <c r="J17" s="283" t="s">
        <v>244</v>
      </c>
    </row>
    <row r="18" spans="1:10" s="271" customFormat="1" ht="10.5" customHeight="1">
      <c r="A18" s="278" t="s">
        <v>260</v>
      </c>
      <c r="B18" s="279" t="s">
        <v>509</v>
      </c>
      <c r="C18" s="280" t="s">
        <v>244</v>
      </c>
      <c r="D18" s="280" t="s">
        <v>244</v>
      </c>
      <c r="E18" s="280" t="s">
        <v>244</v>
      </c>
      <c r="F18" s="280" t="s">
        <v>244</v>
      </c>
      <c r="G18" s="281">
        <v>0</v>
      </c>
      <c r="H18" s="282">
        <v>0</v>
      </c>
      <c r="I18" s="283" t="s">
        <v>244</v>
      </c>
      <c r="J18" s="283" t="s">
        <v>244</v>
      </c>
    </row>
    <row r="19" spans="1:10" s="271" customFormat="1" ht="23.25" customHeight="1">
      <c r="A19" s="278" t="s">
        <v>262</v>
      </c>
      <c r="B19" s="279" t="s">
        <v>510</v>
      </c>
      <c r="C19" s="280" t="s">
        <v>484</v>
      </c>
      <c r="D19" s="280" t="s">
        <v>493</v>
      </c>
      <c r="E19" s="280" t="s">
        <v>244</v>
      </c>
      <c r="F19" s="280" t="s">
        <v>244</v>
      </c>
      <c r="G19" s="281">
        <v>0</v>
      </c>
      <c r="H19" s="282">
        <v>0</v>
      </c>
      <c r="I19" s="283" t="s">
        <v>244</v>
      </c>
      <c r="J19" s="283" t="s">
        <v>244</v>
      </c>
    </row>
    <row r="20" spans="1:10" s="271" customFormat="1" ht="33" customHeight="1">
      <c r="A20" s="278" t="s">
        <v>264</v>
      </c>
      <c r="B20" s="279" t="s">
        <v>511</v>
      </c>
      <c r="C20" s="280" t="s">
        <v>244</v>
      </c>
      <c r="D20" s="280" t="s">
        <v>244</v>
      </c>
      <c r="E20" s="280" t="s">
        <v>244</v>
      </c>
      <c r="F20" s="280" t="s">
        <v>244</v>
      </c>
      <c r="G20" s="281">
        <v>0</v>
      </c>
      <c r="H20" s="282">
        <v>0</v>
      </c>
      <c r="I20" s="283" t="s">
        <v>244</v>
      </c>
      <c r="J20" s="283" t="s">
        <v>244</v>
      </c>
    </row>
    <row r="21" spans="1:10">
      <c r="A21" s="278" t="s">
        <v>266</v>
      </c>
      <c r="B21" s="284" t="s">
        <v>104</v>
      </c>
      <c r="C21" s="280" t="s">
        <v>244</v>
      </c>
      <c r="D21" s="280" t="s">
        <v>244</v>
      </c>
      <c r="E21" s="280" t="s">
        <v>244</v>
      </c>
      <c r="F21" s="280" t="s">
        <v>244</v>
      </c>
      <c r="G21" s="281">
        <v>0</v>
      </c>
      <c r="H21" s="282">
        <v>0</v>
      </c>
      <c r="I21" s="283" t="s">
        <v>244</v>
      </c>
      <c r="J21" s="283" t="s">
        <v>244</v>
      </c>
    </row>
    <row r="22" spans="1:10">
      <c r="A22" s="278" t="s">
        <v>512</v>
      </c>
      <c r="B22" s="284" t="s">
        <v>513</v>
      </c>
      <c r="C22" s="280" t="s">
        <v>484</v>
      </c>
      <c r="D22" s="280" t="s">
        <v>493</v>
      </c>
      <c r="E22" s="280" t="s">
        <v>244</v>
      </c>
      <c r="F22" s="280" t="s">
        <v>244</v>
      </c>
      <c r="G22" s="281">
        <v>0</v>
      </c>
      <c r="H22" s="282">
        <v>0</v>
      </c>
      <c r="I22" s="283" t="s">
        <v>244</v>
      </c>
      <c r="J22" s="283" t="s">
        <v>244</v>
      </c>
    </row>
    <row r="23" spans="1:10">
      <c r="A23" s="278" t="s">
        <v>20</v>
      </c>
      <c r="B23" s="284" t="s">
        <v>514</v>
      </c>
      <c r="C23" s="280" t="s">
        <v>244</v>
      </c>
      <c r="D23" s="280" t="s">
        <v>244</v>
      </c>
      <c r="E23" s="280" t="s">
        <v>244</v>
      </c>
      <c r="F23" s="280" t="s">
        <v>244</v>
      </c>
      <c r="G23" s="281">
        <v>0</v>
      </c>
      <c r="H23" s="282">
        <v>0</v>
      </c>
      <c r="I23" s="283" t="s">
        <v>244</v>
      </c>
      <c r="J23" s="283" t="s">
        <v>244</v>
      </c>
    </row>
    <row r="24" spans="1:10" ht="24.75" customHeight="1">
      <c r="A24" s="278" t="s">
        <v>269</v>
      </c>
      <c r="B24" s="284" t="s">
        <v>515</v>
      </c>
      <c r="C24" s="280" t="s">
        <v>244</v>
      </c>
      <c r="D24" s="280" t="s">
        <v>244</v>
      </c>
      <c r="E24" s="280" t="s">
        <v>244</v>
      </c>
      <c r="F24" s="280" t="s">
        <v>244</v>
      </c>
      <c r="G24" s="281">
        <v>0</v>
      </c>
      <c r="H24" s="282">
        <v>0</v>
      </c>
      <c r="I24" s="283" t="s">
        <v>244</v>
      </c>
      <c r="J24" s="283" t="s">
        <v>244</v>
      </c>
    </row>
    <row r="25" spans="1:10" ht="31.5">
      <c r="A25" s="278" t="s">
        <v>271</v>
      </c>
      <c r="B25" s="284" t="s">
        <v>516</v>
      </c>
      <c r="C25" s="280" t="s">
        <v>244</v>
      </c>
      <c r="D25" s="280" t="s">
        <v>244</v>
      </c>
      <c r="E25" s="280" t="s">
        <v>244</v>
      </c>
      <c r="F25" s="280" t="s">
        <v>244</v>
      </c>
      <c r="G25" s="281">
        <v>0</v>
      </c>
      <c r="H25" s="282">
        <v>0</v>
      </c>
      <c r="I25" s="283" t="s">
        <v>244</v>
      </c>
      <c r="J25" s="283" t="s">
        <v>244</v>
      </c>
    </row>
    <row r="26" spans="1:10" ht="21">
      <c r="A26" s="278" t="s">
        <v>273</v>
      </c>
      <c r="B26" s="284" t="s">
        <v>517</v>
      </c>
      <c r="C26" s="280" t="s">
        <v>244</v>
      </c>
      <c r="D26" s="280" t="s">
        <v>244</v>
      </c>
      <c r="E26" s="280" t="s">
        <v>244</v>
      </c>
      <c r="F26" s="280" t="s">
        <v>244</v>
      </c>
      <c r="G26" s="281">
        <v>0</v>
      </c>
      <c r="H26" s="282">
        <v>0</v>
      </c>
      <c r="I26" s="283" t="s">
        <v>244</v>
      </c>
      <c r="J26" s="283" t="s">
        <v>244</v>
      </c>
    </row>
    <row r="27" spans="1:10" ht="22.5" customHeight="1">
      <c r="A27" s="278" t="s">
        <v>19</v>
      </c>
      <c r="B27" s="284" t="s">
        <v>518</v>
      </c>
      <c r="C27" s="280" t="s">
        <v>487</v>
      </c>
      <c r="D27" s="280" t="s">
        <v>492</v>
      </c>
      <c r="E27" s="280" t="s">
        <v>244</v>
      </c>
      <c r="F27" s="280" t="s">
        <v>244</v>
      </c>
      <c r="G27" s="281">
        <v>0</v>
      </c>
      <c r="H27" s="282">
        <v>0</v>
      </c>
      <c r="I27" s="283" t="s">
        <v>244</v>
      </c>
      <c r="J27" s="283" t="s">
        <v>244</v>
      </c>
    </row>
    <row r="28" spans="1:10" ht="21">
      <c r="A28" s="278" t="s">
        <v>278</v>
      </c>
      <c r="B28" s="284" t="s">
        <v>519</v>
      </c>
      <c r="C28" s="280" t="s">
        <v>244</v>
      </c>
      <c r="D28" s="280" t="s">
        <v>244</v>
      </c>
      <c r="E28" s="280" t="s">
        <v>244</v>
      </c>
      <c r="F28" s="280" t="s">
        <v>244</v>
      </c>
      <c r="G28" s="281">
        <v>0</v>
      </c>
      <c r="H28" s="282">
        <v>0</v>
      </c>
      <c r="I28" s="283" t="s">
        <v>244</v>
      </c>
      <c r="J28" s="283" t="s">
        <v>244</v>
      </c>
    </row>
    <row r="29" spans="1:10">
      <c r="A29" s="278" t="s">
        <v>280</v>
      </c>
      <c r="B29" s="284" t="s">
        <v>96</v>
      </c>
      <c r="C29" s="280" t="s">
        <v>244</v>
      </c>
      <c r="D29" s="280" t="s">
        <v>244</v>
      </c>
      <c r="E29" s="280" t="s">
        <v>244</v>
      </c>
      <c r="F29" s="280" t="s">
        <v>244</v>
      </c>
      <c r="G29" s="281">
        <v>0</v>
      </c>
      <c r="H29" s="282">
        <v>0</v>
      </c>
      <c r="I29" s="283" t="s">
        <v>244</v>
      </c>
      <c r="J29" s="283" t="s">
        <v>244</v>
      </c>
    </row>
    <row r="30" spans="1:10">
      <c r="A30" s="278" t="s">
        <v>282</v>
      </c>
      <c r="B30" s="284" t="s">
        <v>94</v>
      </c>
      <c r="C30" s="280" t="s">
        <v>487</v>
      </c>
      <c r="D30" s="280" t="s">
        <v>492</v>
      </c>
      <c r="E30" s="280" t="s">
        <v>244</v>
      </c>
      <c r="F30" s="280" t="s">
        <v>244</v>
      </c>
      <c r="G30" s="281">
        <v>0</v>
      </c>
      <c r="H30" s="282">
        <v>0</v>
      </c>
      <c r="I30" s="283" t="s">
        <v>244</v>
      </c>
      <c r="J30" s="283" t="s">
        <v>244</v>
      </c>
    </row>
    <row r="31" spans="1:10">
      <c r="A31" s="278" t="s">
        <v>284</v>
      </c>
      <c r="B31" s="284" t="s">
        <v>92</v>
      </c>
      <c r="C31" s="280" t="s">
        <v>244</v>
      </c>
      <c r="D31" s="280" t="s">
        <v>244</v>
      </c>
      <c r="E31" s="280" t="s">
        <v>244</v>
      </c>
      <c r="F31" s="280" t="s">
        <v>244</v>
      </c>
      <c r="G31" s="281">
        <v>0</v>
      </c>
      <c r="H31" s="282">
        <v>0</v>
      </c>
      <c r="I31" s="283" t="s">
        <v>244</v>
      </c>
      <c r="J31" s="283" t="s">
        <v>244</v>
      </c>
    </row>
    <row r="32" spans="1:10">
      <c r="A32" s="278" t="s">
        <v>286</v>
      </c>
      <c r="B32" s="284" t="s">
        <v>520</v>
      </c>
      <c r="C32" s="280" t="s">
        <v>244</v>
      </c>
      <c r="D32" s="280" t="s">
        <v>244</v>
      </c>
      <c r="E32" s="280" t="s">
        <v>244</v>
      </c>
      <c r="F32" s="280" t="s">
        <v>244</v>
      </c>
      <c r="G32" s="281">
        <v>0</v>
      </c>
      <c r="H32" s="282">
        <v>0</v>
      </c>
      <c r="I32" s="283" t="s">
        <v>244</v>
      </c>
      <c r="J32" s="283" t="s">
        <v>244</v>
      </c>
    </row>
    <row r="33" spans="1:10">
      <c r="A33" s="278" t="s">
        <v>18</v>
      </c>
      <c r="B33" s="284" t="s">
        <v>90</v>
      </c>
      <c r="C33" s="280" t="s">
        <v>244</v>
      </c>
      <c r="D33" s="280" t="s">
        <v>244</v>
      </c>
      <c r="E33" s="280" t="s">
        <v>244</v>
      </c>
      <c r="F33" s="280" t="s">
        <v>244</v>
      </c>
      <c r="G33" s="281">
        <v>0</v>
      </c>
      <c r="H33" s="282">
        <v>0</v>
      </c>
      <c r="I33" s="283" t="s">
        <v>244</v>
      </c>
      <c r="J33" s="283" t="s">
        <v>244</v>
      </c>
    </row>
    <row r="34" spans="1:10" ht="14.25" customHeight="1">
      <c r="A34" s="278" t="s">
        <v>292</v>
      </c>
      <c r="B34" s="284" t="s">
        <v>521</v>
      </c>
      <c r="C34" s="280" t="s">
        <v>522</v>
      </c>
      <c r="D34" s="280" t="s">
        <v>244</v>
      </c>
      <c r="E34" s="280" t="s">
        <v>244</v>
      </c>
      <c r="F34" s="280" t="s">
        <v>244</v>
      </c>
      <c r="G34" s="281">
        <v>0</v>
      </c>
      <c r="H34" s="282">
        <v>0</v>
      </c>
      <c r="I34" s="283" t="s">
        <v>244</v>
      </c>
      <c r="J34" s="283" t="s">
        <v>244</v>
      </c>
    </row>
    <row r="35" spans="1:10" ht="31.5">
      <c r="A35" s="278" t="s">
        <v>294</v>
      </c>
      <c r="B35" s="284" t="s">
        <v>86</v>
      </c>
      <c r="C35" s="280" t="s">
        <v>244</v>
      </c>
      <c r="D35" s="280" t="s">
        <v>244</v>
      </c>
      <c r="E35" s="280" t="s">
        <v>244</v>
      </c>
      <c r="F35" s="280" t="s">
        <v>244</v>
      </c>
      <c r="G35" s="281">
        <v>0</v>
      </c>
      <c r="H35" s="282">
        <v>0</v>
      </c>
      <c r="I35" s="283" t="s">
        <v>244</v>
      </c>
      <c r="J35" s="283" t="s">
        <v>244</v>
      </c>
    </row>
    <row r="36" spans="1:10" ht="21">
      <c r="A36" s="278" t="s">
        <v>295</v>
      </c>
      <c r="B36" s="284" t="s">
        <v>523</v>
      </c>
      <c r="C36" s="280" t="s">
        <v>244</v>
      </c>
      <c r="D36" s="280" t="s">
        <v>244</v>
      </c>
      <c r="E36" s="280" t="s">
        <v>244</v>
      </c>
      <c r="F36" s="280" t="s">
        <v>244</v>
      </c>
      <c r="G36" s="281">
        <v>0</v>
      </c>
      <c r="H36" s="282">
        <v>0</v>
      </c>
      <c r="I36" s="283" t="s">
        <v>244</v>
      </c>
      <c r="J36" s="283" t="s">
        <v>244</v>
      </c>
    </row>
    <row r="37" spans="1:10" ht="24" customHeight="1" thickBot="1">
      <c r="A37" s="285" t="s">
        <v>296</v>
      </c>
      <c r="B37" s="286" t="s">
        <v>524</v>
      </c>
      <c r="C37" s="287" t="s">
        <v>244</v>
      </c>
      <c r="D37" s="287" t="s">
        <v>244</v>
      </c>
      <c r="E37" s="287" t="s">
        <v>244</v>
      </c>
      <c r="F37" s="287" t="s">
        <v>244</v>
      </c>
      <c r="G37" s="288">
        <v>0</v>
      </c>
      <c r="H37" s="289">
        <v>0</v>
      </c>
      <c r="I37" s="290" t="s">
        <v>244</v>
      </c>
      <c r="J37" s="290" t="s">
        <v>244</v>
      </c>
    </row>
  </sheetData>
  <mergeCells count="10">
    <mergeCell ref="A3:J3"/>
    <mergeCell ref="A12:A14"/>
    <mergeCell ref="B12:B14"/>
    <mergeCell ref="C12:F12"/>
    <mergeCell ref="G12:G14"/>
    <mergeCell ref="H12:H14"/>
    <mergeCell ref="I12:I14"/>
    <mergeCell ref="J12:J14"/>
    <mergeCell ref="C13:D13"/>
    <mergeCell ref="E13:F13"/>
  </mergeCells>
  <pageMargins left="0.59055118110236227" right="0.51181102362204722" top="0.78740157480314965" bottom="0.39370078740157483" header="0.19685039370078741" footer="0.19685039370078741"/>
  <pageSetup paperSize="9" scale="95"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Форма 11</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lpstr>'Форма 11'!Область_печати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2019-04-18T01:29:41Z</dcterms:modified>
</cp:coreProperties>
</file>