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G33" i="19"/>
  <c r="G41"/>
  <c r="F55"/>
  <c r="F39"/>
  <c r="F31"/>
  <c r="G57"/>
  <c r="G50"/>
  <c r="G47" s="1"/>
  <c r="F60"/>
  <c r="F59"/>
  <c r="F58"/>
  <c r="F56"/>
  <c r="F54"/>
  <c r="F53"/>
  <c r="F52"/>
  <c r="F51"/>
  <c r="F49"/>
  <c r="T48"/>
  <c r="T47" s="1"/>
  <c r="P48"/>
  <c r="P47" s="1"/>
  <c r="L48"/>
  <c r="L47" s="1"/>
  <c r="AA47"/>
  <c r="Z47"/>
  <c r="Y47"/>
  <c r="W47"/>
  <c r="V47"/>
  <c r="U47"/>
  <c r="S47"/>
  <c r="R47"/>
  <c r="Q47"/>
  <c r="O47"/>
  <c r="N47"/>
  <c r="M47"/>
  <c r="K47"/>
  <c r="J47"/>
  <c r="I47"/>
  <c r="P46"/>
  <c r="F45"/>
  <c r="F44"/>
  <c r="F43"/>
  <c r="F42"/>
  <c r="F40"/>
  <c r="F38"/>
  <c r="F37"/>
  <c r="F36"/>
  <c r="F35"/>
  <c r="F34"/>
  <c r="F32"/>
  <c r="F30"/>
  <c r="F29"/>
  <c r="H28"/>
  <c r="AB28" s="1"/>
  <c r="F28"/>
  <c r="E28"/>
  <c r="H27"/>
  <c r="F27"/>
  <c r="E27"/>
  <c r="AA26"/>
  <c r="Z26"/>
  <c r="Y26"/>
  <c r="X26"/>
  <c r="X46" s="1"/>
  <c r="W26"/>
  <c r="V26"/>
  <c r="U26"/>
  <c r="T26"/>
  <c r="S26"/>
  <c r="R26"/>
  <c r="Q26"/>
  <c r="P26"/>
  <c r="O26"/>
  <c r="N26"/>
  <c r="M26"/>
  <c r="L26"/>
  <c r="K26"/>
  <c r="J26"/>
  <c r="I26"/>
  <c r="G26"/>
  <c r="E26"/>
  <c r="C26"/>
  <c r="C48" s="1"/>
  <c r="AB25"/>
  <c r="F25"/>
  <c r="E25"/>
  <c r="F24"/>
  <c r="T23"/>
  <c r="P23"/>
  <c r="E23"/>
  <c r="AA20"/>
  <c r="Z20"/>
  <c r="Y20"/>
  <c r="W20"/>
  <c r="V20"/>
  <c r="U20"/>
  <c r="T20"/>
  <c r="S20"/>
  <c r="R20"/>
  <c r="Q20"/>
  <c r="O20"/>
  <c r="N20"/>
  <c r="M20"/>
  <c r="L20"/>
  <c r="K20"/>
  <c r="J20"/>
  <c r="I20"/>
  <c r="H20"/>
  <c r="G20"/>
  <c r="F20"/>
  <c r="C20"/>
  <c r="E20" s="1"/>
  <c r="C39" i="7"/>
  <c r="P20" i="19" l="1"/>
  <c r="AB20" s="1"/>
  <c r="X23"/>
  <c r="X20" s="1"/>
  <c r="F26"/>
  <c r="H26"/>
  <c r="H48"/>
  <c r="H47" s="1"/>
  <c r="F46"/>
  <c r="E48"/>
  <c r="F48"/>
  <c r="F47"/>
  <c r="AB27"/>
  <c r="AB26" s="1"/>
  <c r="V78" i="18"/>
  <c r="U78"/>
  <c r="T78"/>
  <c r="S78"/>
  <c r="R78"/>
  <c r="Q78"/>
  <c r="P78"/>
  <c r="O78"/>
  <c r="N78"/>
  <c r="M78"/>
  <c r="L78"/>
  <c r="K78"/>
  <c r="J78"/>
  <c r="I78"/>
  <c r="H78"/>
  <c r="G78"/>
  <c r="F78"/>
  <c r="E78"/>
  <c r="D78"/>
  <c r="V75"/>
  <c r="U75"/>
  <c r="T75"/>
  <c r="S75"/>
  <c r="R75"/>
  <c r="Q75"/>
  <c r="P75"/>
  <c r="O75"/>
  <c r="N75"/>
  <c r="M75"/>
  <c r="U70"/>
  <c r="T70"/>
  <c r="Q70"/>
  <c r="P70"/>
  <c r="C69"/>
  <c r="B69"/>
  <c r="V62"/>
  <c r="V70" s="1"/>
  <c r="U62"/>
  <c r="T62"/>
  <c r="S62"/>
  <c r="S70" s="1"/>
  <c r="R62"/>
  <c r="R70" s="1"/>
  <c r="Q62"/>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AB23" i="19" l="1"/>
  <c r="B42" i="18"/>
  <c r="C42" s="1"/>
  <c r="D42" s="1"/>
  <c r="E42" s="1"/>
  <c r="F42" s="1"/>
  <c r="G42" s="1"/>
  <c r="H42" s="1"/>
  <c r="I42" s="1"/>
  <c r="J42" s="1"/>
  <c r="K42" s="1"/>
  <c r="L42" s="1"/>
  <c r="M42" s="1"/>
  <c r="N42" s="1"/>
  <c r="O42" s="1"/>
  <c r="X48" i="19"/>
  <c r="X47" s="1"/>
  <c r="AB48" s="1"/>
  <c r="B59" i="18"/>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4"/>
  <c r="K71" s="1"/>
  <c r="K76" s="1"/>
  <c r="K79" s="1"/>
  <c r="AF27"/>
  <c r="K65" l="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5" s="1"/>
  <c r="O68"/>
  <c r="O64"/>
  <c r="O71" s="1"/>
  <c r="P59"/>
  <c r="P61" s="1"/>
  <c r="Q51"/>
  <c r="Q72" s="1"/>
  <c r="AF31"/>
  <c r="AG30"/>
  <c r="Q52" s="1"/>
  <c r="Q58" s="1"/>
  <c r="N79" l="1"/>
  <c r="N81" s="1"/>
  <c r="N77"/>
  <c r="N82" s="1"/>
  <c r="M81"/>
  <c r="M80"/>
  <c r="M83" s="1"/>
  <c r="P63"/>
  <c r="P64" s="1"/>
  <c r="P68"/>
  <c r="O76"/>
  <c r="R51"/>
  <c r="R72" s="1"/>
  <c r="Q59"/>
  <c r="Q61" s="1"/>
  <c r="AF32"/>
  <c r="AG32" s="1"/>
  <c r="S52" s="1"/>
  <c r="S58" s="1"/>
  <c r="AG31"/>
  <c r="R52" s="1"/>
  <c r="R58" s="1"/>
  <c r="N80" l="1"/>
  <c r="N83" s="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79" l="1"/>
  <c r="S81" s="1"/>
  <c r="R80"/>
  <c r="R83" s="1"/>
  <c r="T65"/>
  <c r="T71"/>
  <c r="T76" s="1"/>
  <c r="U63"/>
  <c r="U64" s="1"/>
  <c r="U68"/>
  <c r="V59"/>
  <c r="V61" s="1"/>
  <c r="V72"/>
  <c r="S80" l="1"/>
  <c r="S83" s="1"/>
  <c r="T79"/>
  <c r="T77"/>
  <c r="T82" s="1"/>
  <c r="U65"/>
  <c r="U71"/>
  <c r="U76" s="1"/>
  <c r="V63"/>
  <c r="V64" s="1"/>
  <c r="V68"/>
  <c r="M20" i="13"/>
  <c r="K20"/>
  <c r="G20"/>
  <c r="H20" s="1"/>
  <c r="C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AA82" l="1"/>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<sst xmlns="http://schemas.openxmlformats.org/spreadsheetml/2006/main" count="3611" uniqueCount="584">
  <si>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</si>
  <si>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</si>
  <si>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</si>
  <si>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</si>
  <si>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</si>
  <si>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</si>
  <si>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</si>
  <si>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</si>
  <si>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</si>
  <si>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</si>
  <si>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</si>
  <si>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</si>
  <si>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</si>
  <si>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</si>
  <si>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</si>
  <si>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</si>
  <si>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</si>
  <si>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</si>
  <si>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</si>
  <si>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</si>
  <si>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</si>
  <si>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</si>
  <si>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</si>
  <si>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</si>
  <si>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</si>
  <si>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</si>
  <si>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</si>
  <si>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</si>
  <si>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</si>
  <si>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</si>
  <si>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</si>
  <si>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</si>
  <si>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</si>
  <si>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</si>
  <si>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</si>
  <si>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</si>
  <si>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</si>
  <si>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</si>
  <si>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</si>
  <si>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</si>
  <si>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</si>
  <si>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</si>
  <si>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</si>
  <si>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</si>
  <si>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</si>
  <si>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</si>
  <si>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</si>
  <si>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</si>
  <si>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</si>
  <si>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</si>
  <si>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</si>
  <si>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</si>
  <si>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</si>
  <si>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</si>
  <si>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</si>
  <si>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</si>
  <si>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</si>
  <si>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</si>
  <si>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</si>
  <si>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</si>
  <si>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</si>
  <si>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</si>
  <si>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</si>
  <si>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</si>
  <si>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</si>
  <si>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</si>
  <si>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</si>
  <si>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</si>
  <si>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</si>
  <si>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</si>
  <si>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</si>
  <si>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</si>
  <si>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</si>
  <si>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</si>
  <si>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</si>
  <si>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</si>
  <si>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</si>
  <si>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</si>
  <si>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</si>
  <si>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</si>
  <si>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</si>
  <si>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</si>
  <si>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</si>
  <si>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</si>
  <si>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</si>
  <si>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</si>
  <si>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</si>
  <si>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</si>
  <si>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</si>
  <si>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</si>
  <si>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</si>
  <si>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</si>
  <si>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</si>
  <si>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</si>
  <si>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</si>
  <si>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</si>
  <si>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</si>
  <si>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</si>
  <si>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</si>
  <si>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</si>
  <si>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</si>
  <si>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</si>
  <si>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</si>
  <si>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</si>
  <si>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</si>
  <si>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</si>
  <si>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</si>
  <si>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</si>
  <si>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</si>
  <si>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</si>
  <si>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</si>
  <si>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</si>
  <si>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</si>
  <si>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</si>
  <si>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</si>
  <si>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</si>
  <si>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</si>
  <si>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</si>
  <si>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</si>
  <si>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</si>
  <si>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</si>
  <si>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</si>
  <si>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</si>
  <si>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</si>
  <si>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</si>
  <si>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</si>
  <si>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</si>
  <si>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</si>
  <si>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</si>
  <si>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</si>
  <si>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</si>
  <si>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</si>
  <si>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</si>
  <si>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</si>
  <si>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</si>
  <si>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</si>
  <si>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</si>
  <si>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</si>
  <si>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</si>
  <si>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</si>
  <si>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</si>
  <si>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</si>
  <si>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</si>
  <si>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</si>
  <si>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</si>
  <si>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</si>
  <si>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</si>
  <si>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</si>
  <si>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</si>
  <si>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</si>
  <si>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</si>
  <si>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</si>
  <si>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</si>
  <si>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</si>
  <si>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</si>
  <si>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</si>
  <si>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</si>
  <si>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</si>
  <si>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</si>
  <si>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</si>
  <si>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</si>
  <si>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</si>
  <si>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</si>
  <si>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</si>
  <si>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</si>
  <si>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</si>
  <si>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</si>
  <si>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</si>
  <si>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</si>
  <si>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</si>
  <si>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</si>
  <si>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</si>
  <si>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</si>
  <si>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</si>
  <si>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</si>
  <si>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</si>
  <si>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</si>
  <si>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</si>
  <si>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</si>
  <si>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</si>
  <si>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</si>
  <si>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</si>
  <si>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</si>
  <si>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</si>
  <si>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</si>
  <si>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</si>
  <si>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</si>
  <si>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</si>
  <si>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</si>
  <si>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</si>
  <si>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</si>
  <si>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</si>
  <si>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</si>
  <si>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</si>
  <si>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</si>
  <si>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</si>
  <si>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</si>
  <si>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</si>
  <si>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</si>
  <si>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</si>
  <si>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</si>
  <si>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</si>
  <si>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</si>
  <si>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</si>
  <si>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</si>
  <si>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</si>
  <si>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</si>
  <si>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</si>
  <si>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</si>
  <si>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</si>
  <si>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</si>
  <si>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</si>
  <si>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</si>
  <si>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</si>
  <si>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</si>
  <si>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</si>
  <si>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</si>
  <si>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</si>
  <si>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</si>
  <si>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</si>
  <si>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</si>
  <si>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</si>
  <si>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</si>
  <si>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</si>
  <si>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</si>
  <si>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</si>
  <si>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</si>
  <si>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</si>
  <si>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</si>
  <si>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</si>
  <si>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</si>
  <si>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</si>
  <si>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</si>
  <si>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</si>
  <si>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</si>
  <si>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</si>
  <si>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</si>
  <si>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</si>
  <si>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</si>
  <si>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</si>
  <si>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</si>
  <si>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</si>
  <si>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</si>
  <si>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</si>
  <si>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</si>
  <si>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</si>
  <si>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</si>
  <si>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</si>
  <si>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</si>
  <si>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</si>
  <si>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</si>
  <si>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</si>
  <si>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</si>
  <si>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</si>
  <si>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</si>
  <si>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</si>
  <si>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</si>
  <si>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</si>
  <si>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</si>
  <si>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</si>
  <si>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</si>
  <si>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</si>
  <si>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</si>
  <si>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</si>
  <si>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</si>
  <si>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</si>
  <si>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</si>
  <si>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</si>
  <si>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</si>
  <si>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</si>
  <si>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</si>
  <si>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</si>
  <si>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</si>
  <si>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</si>
  <si>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</si>
  <si>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</si>
  <si>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</si>
  <si>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</si>
  <si>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</si>
  <si>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</si>
  <si>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</si>
  <si>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</si>
  <si>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</si>
  <si>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</si>
  <si>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</si>
  <si>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</si>
  <si>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</si>
  <si>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</si>
  <si>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</si>
  <si>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</si>
  <si>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</si>
  <si>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</si>
  <si>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</si>
  <si>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</si>
  <si>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</si>
  <si>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</si>
  <si>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</si>
  <si>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</si>
  <si>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</si>
  <si>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</si>
  <si>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</si>
  <si>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</si>
  <si>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</si>
  <si>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</si>
  <si>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</si>
  <si>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</si>
  <si>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</si>
  <si>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</si>
  <si>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</si>
  <si>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</si>
  <si>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</si>
  <si>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</si>
  <si>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</si>
  <si>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</si>
  <si>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</si>
  <si>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</si>
  <si>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</si>
  <si>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</si>
  <si>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</si>
  <si>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</si>
  <si>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</si>
  <si>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</si>
  <si>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</si>
  <si>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</si>
  <si>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</si>
  <si>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</si>
  <si>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</si>
  <si>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</si>
  <si>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</si>
  <si>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</si>
  <si>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</si>
  <si>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</si>
  <si>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</si>
  <si>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</si>
  <si>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</si>
  <si>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</si>
  <si>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</si>
  <si>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</si>
  <si>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</si>
  <si>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</si>
  <si>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</si>
  <si>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</si>
  <si>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</si>
  <si>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</si>
  <si>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</si>
  <si>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</si>
  <si>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</si>
  <si>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</si>
  <si>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</si>
  <si>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</si>
  <si>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</si>
  <si>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</si>
  <si>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</si>
  <si>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</si>
  <si>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</si>
  <si>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</si>
  <si>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</si>
  <si>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</si>
  <si>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</si>
  <si>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</si>
  <si>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</si>
  <si>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</si>
  <si>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</si>
  <si>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</si>
  <si>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</si>
  <si>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</si>
  <si>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</si>
  <si>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</si>
  <si>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</si>
  <si>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</si>
  <si>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</si>
  <si>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</si>
  <si>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</si>
  <si>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</si>
  <si>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</si>
  <si>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</si>
  <si>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</si>
  <si>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</si>
  <si>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</si>
  <si>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</si>
  <si>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</si>
  <si>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</si>
  <si>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</si>
  <si>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</si>
  <si>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</si>
  <si>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</si>
  <si>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</si>
  <si>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</si>
  <si>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</si>
  <si>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</si>
  <si>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</si>
  <si>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</si>
  <si>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</si>
  <si>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</si>
  <si>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</si>
  <si>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</si>
  <si>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</si>
  <si>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</si>
  <si>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</si>
  <si>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</si>
  <si>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</si>
  <si>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</si>
  <si>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</si>
  <si>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</si>
  <si>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</si>
  <si>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</si>
  <si>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</si>
  <si>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</si>
  <si>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</si>
  <si>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</si>
  <si>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</si>
  <si>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</si>
  <si>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</si>
  <si>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</si>
  <si>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</si>
  <si>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</si>
  <si>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</si>
  <si>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</si>
  <si>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</si>
  <si>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</si>
  <si>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</si>
  <si>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</si>
  <si>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</si>
  <si>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</si>
  <si>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</si>
  <si>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</si>
  <si>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</si>
  <si>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</si>
  <si>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</si>
  <si>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</si>
  <si>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</si>
  <si>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</si>
  <si>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</si>
  <si>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</si>
  <si>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</si>
  <si>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</si>
  <si>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</si>
  <si>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</si>
  <si>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</si>
  <si>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</si>
  <si>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</si>
  <si>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</si>
  <si>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</si>
  <si>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</si>
  <si>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</si>
  <si>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</si>
  <si>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</si>
  <si>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</si>
  <si>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</si>
  <si>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</si>
  <si>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</si>
  <si>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</si>
  <si>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</si>
  <si>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</si>
  <si>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</si>
  <si>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</si>
  <si>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</si>
  <si>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</si>
  <si>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</si>
  <si>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</si>
  <si>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</si>
  <si>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</si>
  <si>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</si>
  <si>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</si>
  <si>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</si>
  <si>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</si>
  <si>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</si>
  <si>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</si>
  <si>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</si>
  <si>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</si>
  <si>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</si>
  <si>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</si>
  <si>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</si>
  <si>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</si>
  <si>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</si>
  <si>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</si>
  <si>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</si>
  <si>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</si>
  <si>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</si>
  <si>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</si>
  <si>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</si>
  <si>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</si>
  <si>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</si>
  <si>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</si>
  <si>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</si>
  <si>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</si>
  <si>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</si>
  <si>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</si>
  <si>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</si>
  <si>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</si>
  <si>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</si>
  <si>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</si>
  <si>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</si>
  <si>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</si>
  <si>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</si>
  <si>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</si>
  <si>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</si>
  <si>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</si>
  <si>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</si>
  <si>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</si>
  <si>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</si>
  <si>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</si>
  <si>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</si>
  <si>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</si>
  <si>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</si>
  <si>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</si>
  <si>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</si>
  <si>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</si>
  <si>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</si>
  <si>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</si>
  <si>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</si>
  <si>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</si>
  <si>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</si>
  <si>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</si>
  <si>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</si>
  <si>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</si>
  <si>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</si>
  <si>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</si>
  <si>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</si>
  <si>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</si>
  <si>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</si>
  <si>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</si>
  <si>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</si>
  <si>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</si>
  <si>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</si>
  <si>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</si>
  <si>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</si>
  <si>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</si>
  <si>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</si>
  <si>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</si>
  <si>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</si>
  <si>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</si>
  <si>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</si>
  <si>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</si>
  <si>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</si>
  <si>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</si>
  <si>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</si>
  <si>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</si>
  <si>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</si>
  <si>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</si>
  <si>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</si>
  <si>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</si>
  <si>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</si>
  <si>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</si>
  <si>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</si>
  <si>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</si>
  <si>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</si>
  <si>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</si>
  <si>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</si>
  <si>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</si>
  <si>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</si>
  <si>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</si>
  <si>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</si>
  <si>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</si>
  <si>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</si>
  <si>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</si>
  <si>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</si>
  <si>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</si>
  <si>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</si>
  <si>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</si>
  <si>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</si>
  <si>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</si>
  <si>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</si>
  <si>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</si>
  <si>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</si>
  <si>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</si>
  <si>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</si>
  <si>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</si>
  <si>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п. Корфовский</t>
  </si>
  <si>
    <t>КТП-10/0,4 кВ, в/в ячейки, ТМ-400 кВА</t>
  </si>
  <si>
    <t>КТП-10/0,4 кВ, в/в ячейки, ТМ-250 кВА</t>
  </si>
  <si>
    <t>J_ДВОСТ-184</t>
  </si>
  <si>
    <t>Техническое перевооружение объекта "КТП-250/10 - жил.массив ПМС186" Комплектная трансформаторная подстанция Котельная, ст.Корфовская</t>
  </si>
  <si>
    <t>0,25 МВ×А</t>
  </si>
  <si>
    <t>КТП-Котельная</t>
  </si>
  <si>
    <t>Акт осмотра б/н от 18.09.2018г. Хабаровская дистанция электроснабжения</t>
  </si>
  <si>
    <t>Комплектная трансформаторная подстанция с силовым трансформатором ТМ-250/10, РУ-10 кВ, РУ-0,4 кВ</t>
  </si>
  <si>
    <t xml:space="preserve"> по состоянию на 01.01.2019</t>
  </si>
  <si>
    <t>по состоянию на 01.01.2020</t>
  </si>
  <si>
    <t>Замена КТП на модульную КТП</t>
  </si>
  <si>
    <t xml:space="preserve">  2. Замещение (обновление) электрической сети.  </t>
  </si>
  <si>
    <t>Год раскрытия информации: 2019 год</t>
  </si>
  <si>
    <t xml:space="preserve">План 2019 года </t>
  </si>
  <si>
    <t>0,4 МВ×А</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</si>
</sst>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84320"/>
        <c:axId val="36986240"/>
      </c:lineChart>
      <c:catAx>
        <c:axId val="3698432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86240"/>
        <c:crosses val="autoZero"/>
        <c:auto val="1"/>
        <c:lblAlgn val="ctr"/>
        <c:lblOffset val="100"/>
      </c:catAx>
      <c:valAx>
        <c:axId val="3698624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8432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9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8163584"/>
        <c:axId val="38165888"/>
      </c:lineChart>
      <c:catAx>
        <c:axId val="3816358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165888"/>
        <c:crosses val="autoZero"/>
        <c:auto val="1"/>
        <c:lblAlgn val="ctr"/>
        <c:lblOffset val="100"/>
      </c:catAx>
      <c:valAx>
        <c:axId val="3816588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163584"/>
        <c:crosses val="autoZero"/>
        <c:crossBetween val="between"/>
      </c:valAx>
    </c:plotArea>
    <c:legend>
      <c:legendPos val="r"/>
      <c:layout>
        <c:manualLayout>
          <c:xMode val="edge"/>
          <c:yMode val="edge"/>
          <c:x val="0.33146067415730918"/>
          <c:y val="0.90145157387241459"/>
          <c:w val="0.35617977528090411"/>
          <c:h val="7.2464027102995918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3" zoomScale="85" zoomScaleSheetLayoutView="85" workbookViewId="0">
      <selection activeCell="C17" sqref="C17"/>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581</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571</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572</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573</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2.2400000000000002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1.87</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J_ДВОСТ-184</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582</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577</v>
      </c>
      <c r="F18" s="380" t="s">
        <v>578</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2.4900000000000002</v>
      </c>
      <c r="D20" s="358" t="s">
        <v>244</v>
      </c>
      <c r="E20" s="358">
        <f>C20</f>
        <v>2.4900000000000002</v>
      </c>
      <c r="F20" s="358">
        <f t="shared" ref="F20" si="0">F23</f>
        <v>2.2400000000000002</v>
      </c>
      <c r="G20" s="358">
        <f t="shared" ref="G20:AA20" si="1">SUM(G21:G25)</f>
        <v>0</v>
      </c>
      <c r="H20" s="358">
        <f t="shared" si="1"/>
        <v>2.2440000000000002</v>
      </c>
      <c r="I20" s="358">
        <f t="shared" si="1"/>
        <v>0</v>
      </c>
      <c r="J20" s="358">
        <f t="shared" si="1"/>
        <v>0</v>
      </c>
      <c r="K20" s="358">
        <f t="shared" si="1"/>
        <v>0</v>
      </c>
      <c r="L20" s="358">
        <f>SUM(L21:L25)</f>
        <v>0</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H20+L20+P20+T20+X20</f>
        <v>2.2440000000000002</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2.4900000000000002</v>
      </c>
      <c r="D23" s="358" t="s">
        <v>244</v>
      </c>
      <c r="E23" s="358">
        <f>C23</f>
        <v>2.4900000000000002</v>
      </c>
      <c r="F23" s="358">
        <v>2.2400000000000002</v>
      </c>
      <c r="G23" s="358">
        <v>0</v>
      </c>
      <c r="H23" s="359">
        <v>2.2440000000000002</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H23+L23+P23++T23+X23</f>
        <v>2.2440000000000002</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f>C25</f>
        <v>0</v>
      </c>
      <c r="F25" s="358">
        <f>C25</f>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H25+L25+P25+T25+X25</f>
        <v>0</v>
      </c>
      <c r="AC25" s="358" t="s">
        <v>244</v>
      </c>
    </row>
    <row r="26" spans="1:29" ht="33">
      <c r="A26" s="242" t="s">
        <v>20</v>
      </c>
      <c r="B26" s="243" t="s">
        <v>340</v>
      </c>
      <c r="C26" s="358">
        <f>C27+C28</f>
        <v>0.90499999999999992</v>
      </c>
      <c r="D26" s="358" t="s">
        <v>244</v>
      </c>
      <c r="E26" s="358">
        <f t="shared" ref="E26:F26" si="3">E27+E28</f>
        <v>0.90499999999999992</v>
      </c>
      <c r="F26" s="358">
        <f t="shared" si="3"/>
        <v>0.90499999999999992</v>
      </c>
      <c r="G26" s="358">
        <f t="shared" ref="G26:AA26" si="4">SUM(G27:G30)</f>
        <v>0</v>
      </c>
      <c r="H26" s="358">
        <f t="shared" si="4"/>
        <v>0.90499999999999992</v>
      </c>
      <c r="I26" s="358">
        <f t="shared" si="4"/>
        <v>0</v>
      </c>
      <c r="J26" s="358">
        <f t="shared" si="4"/>
        <v>0</v>
      </c>
      <c r="K26" s="358">
        <f t="shared" si="4"/>
        <v>0</v>
      </c>
      <c r="L26" s="358">
        <f t="shared" si="4"/>
        <v>0</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0.90499999999999992</v>
      </c>
      <c r="AC26" s="358" t="s">
        <v>244</v>
      </c>
    </row>
    <row r="27" spans="1:29" ht="16.5">
      <c r="A27" s="242" t="s">
        <v>341</v>
      </c>
      <c r="B27" s="245" t="s">
        <v>342</v>
      </c>
      <c r="C27" s="358">
        <v>0.09</v>
      </c>
      <c r="D27" s="358" t="s">
        <v>244</v>
      </c>
      <c r="E27" s="358">
        <f>C27</f>
        <v>0.09</v>
      </c>
      <c r="F27" s="358">
        <f>C27</f>
        <v>0.09</v>
      </c>
      <c r="G27" s="358">
        <v>0</v>
      </c>
      <c r="H27" s="359">
        <f>C27</f>
        <v>0.09</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H27+L27+P27+T27+X27</f>
        <v>0.09</v>
      </c>
      <c r="AC27" s="358" t="s">
        <v>244</v>
      </c>
    </row>
    <row r="28" spans="1:29" ht="16.5">
      <c r="A28" s="242" t="s">
        <v>343</v>
      </c>
      <c r="B28" s="245" t="s">
        <v>344</v>
      </c>
      <c r="C28" s="358">
        <v>0.81499999999999995</v>
      </c>
      <c r="D28" s="358" t="s">
        <v>244</v>
      </c>
      <c r="E28" s="358">
        <f>C28</f>
        <v>0.81499999999999995</v>
      </c>
      <c r="F28" s="358">
        <f>C28</f>
        <v>0.81499999999999995</v>
      </c>
      <c r="G28" s="358">
        <v>0</v>
      </c>
      <c r="H28" s="359">
        <f>C28</f>
        <v>0.81499999999999995</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H28+L28+P28+T28+X28</f>
        <v>0.81499999999999995</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v>0.4</v>
      </c>
      <c r="G33" s="359">
        <f t="shared" ref="G33" si="6">SUM(G34:G40)</f>
        <v>0</v>
      </c>
      <c r="H33" s="359">
        <v>0.4</v>
      </c>
      <c r="I33" s="358" t="s">
        <v>244</v>
      </c>
      <c r="J33" s="358" t="s">
        <v>244</v>
      </c>
      <c r="K33" s="358" t="s">
        <v>244</v>
      </c>
      <c r="L33" s="359">
        <v>0</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0.4</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v>0.4</v>
      </c>
      <c r="G41" s="359">
        <f t="shared" ref="G41" si="8">SUM(G42:G48)</f>
        <v>0</v>
      </c>
      <c r="H41" s="359">
        <v>0.4</v>
      </c>
      <c r="I41" s="358" t="s">
        <v>244</v>
      </c>
      <c r="J41" s="358" t="s">
        <v>244</v>
      </c>
      <c r="K41" s="358" t="s">
        <v>244</v>
      </c>
      <c r="L41" s="359">
        <v>0</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0.4</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C48</f>
        <v>0.90499999999999992</v>
      </c>
      <c r="G47" s="358">
        <f t="shared" ref="G47:AA47" si="9">SUM(G48:G53)</f>
        <v>0</v>
      </c>
      <c r="H47" s="358">
        <f>H48</f>
        <v>0.90499999999999992</v>
      </c>
      <c r="I47" s="358">
        <f t="shared" si="9"/>
        <v>0</v>
      </c>
      <c r="J47" s="358">
        <f t="shared" si="9"/>
        <v>0</v>
      </c>
      <c r="K47" s="358">
        <f t="shared" si="9"/>
        <v>0</v>
      </c>
      <c r="L47" s="358">
        <f>L48</f>
        <v>0</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0.90499999999999992</v>
      </c>
      <c r="D48" s="358" t="s">
        <v>244</v>
      </c>
      <c r="E48" s="358">
        <f>C48</f>
        <v>0.90499999999999992</v>
      </c>
      <c r="F48" s="358">
        <f>C48</f>
        <v>0.90499999999999992</v>
      </c>
      <c r="G48" s="358">
        <v>0</v>
      </c>
      <c r="H48" s="359">
        <f>H27+H28</f>
        <v>0.90499999999999992</v>
      </c>
      <c r="I48" s="358" t="s">
        <v>244</v>
      </c>
      <c r="J48" s="358" t="s">
        <v>244</v>
      </c>
      <c r="K48" s="358" t="s">
        <v>244</v>
      </c>
      <c r="L48" s="359">
        <f>L28</f>
        <v>0</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H47+L47+P47+T47+X47</f>
        <v>0.90499999999999992</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v>0.4</v>
      </c>
      <c r="G50" s="359">
        <f t="shared" ref="G50" si="10">SUM(G51:G57)</f>
        <v>0</v>
      </c>
      <c r="H50" s="359">
        <v>0.4</v>
      </c>
      <c r="I50" s="358" t="s">
        <v>244</v>
      </c>
      <c r="J50" s="358" t="s">
        <v>244</v>
      </c>
      <c r="K50" s="358" t="s">
        <v>244</v>
      </c>
      <c r="L50" s="359">
        <v>0</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0.4</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5:AA57" si="12">SUM(G58:G62)</f>
        <v>0</v>
      </c>
      <c r="H57" s="359">
        <v>0.25</v>
      </c>
      <c r="I57" s="358" t="s">
        <v>244</v>
      </c>
      <c r="J57" s="358" t="s">
        <v>244</v>
      </c>
      <c r="K57" s="358" t="s">
        <v>244</v>
      </c>
      <c r="L57" s="359">
        <v>0</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0.25</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50:F50 C57:F57 C20:E60 AC20:AC60 C31:G31 C39:G39 C55:G55 Y48:AA60 U48:W60 Q48:S60 M48:O60 I48:K60 C41:G41 C33:G33 Y27:AA46 U27:W46 Q27:S46 M27:O46 I27:K46">
    <cfRule type="containsText" dxfId="44" priority="27" operator="containsText" text="х!">
      <formula>NOT(ISERROR(SEARCH("х!",C18)))</formula>
    </cfRule>
  </conditionalFormatting>
  <conditionalFormatting sqref="AC21:AC60">
    <cfRule type="containsText" dxfId="43" priority="26"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50:F50 C57:F57 C20:E60 AC20:AC60 C31:G31 C39:G39 C55:G55 Y48:AA60 U48:W60 Q48:S60 M48:O60 I48:K60 C41:G41 C33:G33 Y27:AA46 U27:W46 Q27:S46 M27:O46 I27:K46">
    <cfRule type="containsBlanks" dxfId="42" priority="25">
      <formula>LEN(TRIM(C20))=0</formula>
    </cfRule>
  </conditionalFormatting>
  <conditionalFormatting sqref="AB20:AB60">
    <cfRule type="containsText" dxfId="41" priority="10" operator="containsText" text="х!">
      <formula>NOT(ISERROR(SEARCH("х!",AB20)))</formula>
    </cfRule>
  </conditionalFormatting>
  <conditionalFormatting sqref="AB20:AB60">
    <cfRule type="containsBlanks" dxfId="40" priority="9">
      <formula>LEN(TRIM(AB20))=0</formula>
    </cfRule>
  </conditionalFormatting>
  <conditionalFormatting sqref="AB57">
    <cfRule type="containsText" dxfId="23" priority="8" operator="containsText" text="х!">
      <formula>NOT(ISERROR(SEARCH("х!",AB57)))</formula>
    </cfRule>
  </conditionalFormatting>
  <conditionalFormatting sqref="AB57">
    <cfRule type="containsBlanks" dxfId="21"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J_ДВОСТ-184</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J_ДВОСТ-184</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"КТП-250/10 - жил.массив ПМС186" Комплектная трансформаторная подстанция Котельная, ст.Корфовская</v>
      </c>
    </row>
    <row r="19" spans="1:3" ht="16.5" thickBot="1">
      <c r="A19" s="283" t="s">
        <v>445</v>
      </c>
      <c r="B19" s="284" t="s">
        <v>567</v>
      </c>
    </row>
    <row r="20" spans="1:3" ht="16.5" thickBot="1">
      <c r="A20" s="283" t="s">
        <v>446</v>
      </c>
      <c r="B20" s="284" t="s">
        <v>244</v>
      </c>
    </row>
    <row r="21" spans="1:3" ht="16.5" thickBot="1">
      <c r="A21" s="283" t="s">
        <v>447</v>
      </c>
      <c r="B21" s="284" t="s">
        <v>583</v>
      </c>
    </row>
    <row r="22" spans="1:3" ht="16.5" thickBot="1">
      <c r="A22" s="286" t="s">
        <v>448</v>
      </c>
      <c r="B22" s="284">
        <v>2020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J_ДВОСТ-184</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I29" sqref="I29"/>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J_ДВОСТ-184</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574</v>
      </c>
      <c r="C20" s="371" t="str">
        <f>B20</f>
        <v>КТП-Котельная</v>
      </c>
      <c r="D20" s="371" t="s">
        <v>61</v>
      </c>
      <c r="E20" s="371" t="s">
        <v>570</v>
      </c>
      <c r="F20" s="371" t="s">
        <v>569</v>
      </c>
      <c r="G20" s="371" t="str">
        <f>B20</f>
        <v>КТП-Котельная</v>
      </c>
      <c r="H20" s="371" t="str">
        <f>G20</f>
        <v>КТП-Котельная</v>
      </c>
      <c r="I20" s="371">
        <v>1997</v>
      </c>
      <c r="J20" s="371" t="s">
        <v>244</v>
      </c>
      <c r="K20" s="371">
        <f>I20</f>
        <v>1997</v>
      </c>
      <c r="L20" s="371">
        <v>10</v>
      </c>
      <c r="M20" s="371">
        <f>L20</f>
        <v>10</v>
      </c>
      <c r="N20" s="371">
        <v>0.25</v>
      </c>
      <c r="O20" s="371">
        <v>0.4</v>
      </c>
      <c r="P20" s="371" t="s">
        <v>136</v>
      </c>
      <c r="Q20" s="371" t="s">
        <v>136</v>
      </c>
      <c r="R20" s="371" t="s">
        <v>136</v>
      </c>
      <c r="S20" s="371" t="s">
        <v>575</v>
      </c>
      <c r="T20" s="371" t="s">
        <v>579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J_ДВОСТ-184</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J_ДВОСТ-184</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579</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2.2400000000000002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КТП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2019</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2020</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J_ДВОСТ-184</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J_ДВОСТ-184</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J_ДВОСТ-184</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69" priority="25" stopIfTrue="1" operator="equal">
      <formula>0</formula>
    </cfRule>
  </conditionalFormatting>
  <conditionalFormatting sqref="D10:K10">
    <cfRule type="cellIs" dxfId="68" priority="24" stopIfTrue="1" operator="equal">
      <formula>0</formula>
    </cfRule>
  </conditionalFormatting>
  <conditionalFormatting sqref="R10 R13">
    <cfRule type="cellIs" dxfId="67" priority="22" stopIfTrue="1" operator="equal">
      <formula>0</formula>
    </cfRule>
  </conditionalFormatting>
  <conditionalFormatting sqref="N18:N19">
    <cfRule type="cellIs" dxfId="66" priority="23" stopIfTrue="1" operator="equal">
      <formula>0</formula>
    </cfRule>
  </conditionalFormatting>
  <conditionalFormatting sqref="B40:AD40">
    <cfRule type="cellIs" dxfId="65" priority="21" stopIfTrue="1" operator="equal">
      <formula>0</formula>
    </cfRule>
  </conditionalFormatting>
  <conditionalFormatting sqref="A3 AE3">
    <cfRule type="cellIs" dxfId="64" priority="20" stopIfTrue="1" operator="equal">
      <formula>0</formula>
    </cfRule>
  </conditionalFormatting>
  <conditionalFormatting sqref="A5 AE5">
    <cfRule type="cellIs" dxfId="63" priority="19" stopIfTrue="1" operator="equal">
      <formula>0</formula>
    </cfRule>
  </conditionalFormatting>
  <conditionalFormatting sqref="A6 AE6">
    <cfRule type="cellIs" dxfId="62" priority="18" stopIfTrue="1" operator="equal">
      <formula>0</formula>
    </cfRule>
  </conditionalFormatting>
  <conditionalFormatting sqref="A8 AE8">
    <cfRule type="cellIs" dxfId="61" priority="17" stopIfTrue="1" operator="equal">
      <formula>0</formula>
    </cfRule>
  </conditionalFormatting>
  <conditionalFormatting sqref="A9 AE9">
    <cfRule type="cellIs" dxfId="60" priority="16" stopIfTrue="1" operator="equal">
      <formula>0</formula>
    </cfRule>
  </conditionalFormatting>
  <conditionalFormatting sqref="AE11">
    <cfRule type="cellIs" dxfId="59" priority="15" stopIfTrue="1" operator="equal">
      <formula>0</formula>
    </cfRule>
  </conditionalFormatting>
  <conditionalFormatting sqref="A12 AE12">
    <cfRule type="cellIs" dxfId="58" priority="14" stopIfTrue="1" operator="equal">
      <formula>0</formula>
    </cfRule>
  </conditionalFormatting>
  <conditionalFormatting sqref="A14 AE14">
    <cfRule type="cellIs" dxfId="57" priority="13" stopIfTrue="1" operator="equal">
      <formula>0</formula>
    </cfRule>
  </conditionalFormatting>
  <conditionalFormatting sqref="A11">
    <cfRule type="cellIs" dxfId="56" priority="12" stopIfTrue="1" operator="equal">
      <formula>0</formula>
    </cfRule>
  </conditionalFormatting>
  <conditionalFormatting sqref="AE3">
    <cfRule type="cellIs" dxfId="55" priority="11" stopIfTrue="1" operator="equal">
      <formula>0</formula>
    </cfRule>
  </conditionalFormatting>
  <conditionalFormatting sqref="AE5">
    <cfRule type="cellIs" dxfId="54" priority="10" stopIfTrue="1" operator="equal">
      <formula>0</formula>
    </cfRule>
  </conditionalFormatting>
  <conditionalFormatting sqref="AE6">
    <cfRule type="cellIs" dxfId="53" priority="9" stopIfTrue="1" operator="equal">
      <formula>0</formula>
    </cfRule>
  </conditionalFormatting>
  <conditionalFormatting sqref="AE8">
    <cfRule type="cellIs" dxfId="52" priority="8" stopIfTrue="1" operator="equal">
      <formula>0</formula>
    </cfRule>
  </conditionalFormatting>
  <conditionalFormatting sqref="AE9">
    <cfRule type="cellIs" dxfId="51" priority="7" stopIfTrue="1" operator="equal">
      <formula>0</formula>
    </cfRule>
  </conditionalFormatting>
  <conditionalFormatting sqref="AE11">
    <cfRule type="cellIs" dxfId="50" priority="6" stopIfTrue="1" operator="equal">
      <formula>0</formula>
    </cfRule>
  </conditionalFormatting>
  <conditionalFormatting sqref="AE12">
    <cfRule type="cellIs" dxfId="49" priority="5" stopIfTrue="1" operator="equal">
      <formula>0</formula>
    </cfRule>
  </conditionalFormatting>
  <conditionalFormatting sqref="AE14">
    <cfRule type="cellIs" dxfId="48" priority="4" stopIfTrue="1" operator="equal">
      <formula>0</formula>
    </cfRule>
  </conditionalFormatting>
  <conditionalFormatting sqref="B37:B38 B33:B34">
    <cfRule type="cellIs" dxfId="47" priority="3" stopIfTrue="1" operator="equal">
      <formula>0</formula>
    </cfRule>
  </conditionalFormatting>
  <conditionalFormatting sqref="B40:V40">
    <cfRule type="cellIs" dxfId="46" priority="2" stopIfTrue="1" operator="equal">
      <formula>0</formula>
    </cfRule>
  </conditionalFormatting>
  <conditionalFormatting sqref="B60:V60">
    <cfRule type="cellIs" dxfId="4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9"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J_ДВОСТ-184</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"КТП-250/10 - жил.массив ПМС186" Комплектная трансформаторная подстанция Котельная, ст.Корфовская</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2019-04-18T01:08:35Z</dcterms:modified>
</cp:coreProperties>
</file>