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A57" i="19"/>
  <c r="Z57"/>
  <c r="Z50" s="1"/>
  <c r="Y57"/>
  <c r="Y50" s="1"/>
  <c r="X57"/>
  <c r="X50" s="1"/>
  <c r="W57"/>
  <c r="V57"/>
  <c r="V50" s="1"/>
  <c r="U57"/>
  <c r="U50" s="1"/>
  <c r="T57"/>
  <c r="T50" s="1"/>
  <c r="S57"/>
  <c r="R57"/>
  <c r="R50" s="1"/>
  <c r="Q57"/>
  <c r="Q50" s="1"/>
  <c r="O57"/>
  <c r="O50" s="1"/>
  <c r="N57"/>
  <c r="M57"/>
  <c r="M50" s="1"/>
  <c r="L57"/>
  <c r="K57"/>
  <c r="J57"/>
  <c r="I57"/>
  <c r="H57"/>
  <c r="G57"/>
  <c r="F57" s="1"/>
  <c r="AA50"/>
  <c r="W50"/>
  <c r="S50"/>
  <c r="N50"/>
  <c r="L50"/>
  <c r="K50"/>
  <c r="J50"/>
  <c r="I50"/>
  <c r="H50"/>
  <c r="G50"/>
  <c r="L41"/>
  <c r="K41"/>
  <c r="J41"/>
  <c r="I41"/>
  <c r="H41"/>
  <c r="G41"/>
  <c r="F55"/>
  <c r="F39"/>
  <c r="F31"/>
  <c r="L33"/>
  <c r="K33"/>
  <c r="J33"/>
  <c r="I33"/>
  <c r="H33"/>
  <c r="G33"/>
  <c r="L48"/>
  <c r="L47" s="1"/>
  <c r="C26"/>
  <c r="C48" s="1"/>
  <c r="E48" s="1"/>
  <c r="F48" s="1"/>
  <c r="F47" s="1"/>
  <c r="C20"/>
  <c r="H20" i="13"/>
  <c r="V78" i="18"/>
  <c r="U78"/>
  <c r="T78"/>
  <c r="S78"/>
  <c r="R78"/>
  <c r="Q78"/>
  <c r="P78"/>
  <c r="O78"/>
  <c r="N78"/>
  <c r="M78"/>
  <c r="L78"/>
  <c r="K78"/>
  <c r="J78"/>
  <c r="I78"/>
  <c r="H78"/>
  <c r="G78"/>
  <c r="F78"/>
  <c r="E78"/>
  <c r="D78"/>
  <c r="V75"/>
  <c r="U75"/>
  <c r="T75"/>
  <c r="S75"/>
  <c r="R75"/>
  <c r="Q75"/>
  <c r="P75"/>
  <c r="O75"/>
  <c r="N75"/>
  <c r="M75"/>
  <c r="V70"/>
  <c r="U70"/>
  <c r="Q70"/>
  <c r="C69"/>
  <c r="B69"/>
  <c r="V62"/>
  <c r="U62"/>
  <c r="T62"/>
  <c r="T70" s="1"/>
  <c r="S62"/>
  <c r="S70" s="1"/>
  <c r="R62"/>
  <c r="R70" s="1"/>
  <c r="Q62"/>
  <c r="P62"/>
  <c r="P70" s="1"/>
  <c r="O62"/>
  <c r="O70" s="1"/>
  <c r="N62"/>
  <c r="N70" s="1"/>
  <c r="M62"/>
  <c r="M70" s="1"/>
  <c r="B51"/>
  <c r="C51" s="1"/>
  <c r="C72" s="1"/>
  <c r="AP22"/>
  <c r="AN19"/>
  <c r="B42" s="1"/>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F50" i="19" l="1"/>
  <c r="B59" i="18"/>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c r="F51"/>
  <c r="F72" s="1"/>
  <c r="E59"/>
  <c r="E61" s="1"/>
  <c r="AF20"/>
  <c r="AG19"/>
  <c r="F52" s="1"/>
  <c r="F58" s="1"/>
  <c r="B79" l="1"/>
  <c r="B77"/>
  <c r="C77" s="1"/>
  <c r="D76"/>
  <c r="D79" s="1"/>
  <c r="D65"/>
  <c r="D71"/>
  <c r="E63"/>
  <c r="E64" s="1"/>
  <c r="E68"/>
  <c r="G51"/>
  <c r="G72" s="1"/>
  <c r="F59"/>
  <c r="F61" s="1"/>
  <c r="AF21"/>
  <c r="AG20"/>
  <c r="G52" s="1"/>
  <c r="G58" s="1"/>
  <c r="E65" l="1"/>
  <c r="E71"/>
  <c r="E76" s="1"/>
  <c r="B80"/>
  <c r="C80"/>
  <c r="D80"/>
  <c r="D77"/>
  <c r="F63"/>
  <c r="F64" s="1"/>
  <c r="F68"/>
  <c r="G59"/>
  <c r="G61" s="1"/>
  <c r="H51"/>
  <c r="H72" s="1"/>
  <c r="AF22"/>
  <c r="AG21"/>
  <c r="H52" s="1"/>
  <c r="H58" s="1"/>
  <c r="E79" l="1"/>
  <c r="F65"/>
  <c r="F71"/>
  <c r="F76" s="1"/>
  <c r="F79" s="1"/>
  <c r="G63"/>
  <c r="G68"/>
  <c r="E77"/>
  <c r="G64"/>
  <c r="G71" s="1"/>
  <c r="G76" s="1"/>
  <c r="G79" s="1"/>
  <c r="H59"/>
  <c r="H61" s="1"/>
  <c r="I51"/>
  <c r="I72" s="1"/>
  <c r="AF23"/>
  <c r="AG22"/>
  <c r="I52" s="1"/>
  <c r="I58" s="1"/>
  <c r="G80" l="1"/>
  <c r="F80"/>
  <c r="E80"/>
  <c r="G65"/>
  <c r="H63"/>
  <c r="H64" s="1"/>
  <c r="H68"/>
  <c r="F77"/>
  <c r="G77" s="1"/>
  <c r="I59"/>
  <c r="I61" s="1"/>
  <c r="J51"/>
  <c r="J72" s="1"/>
  <c r="AF24"/>
  <c r="AG23"/>
  <c r="J52" s="1"/>
  <c r="J58" s="1"/>
  <c r="H77" l="1"/>
  <c r="H76"/>
  <c r="H65"/>
  <c r="H7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M20" i="13"/>
  <c r="K20"/>
  <c r="G20"/>
  <c r="T81" i="18" l="1"/>
  <c r="T80"/>
  <c r="T83" s="1"/>
  <c r="V65"/>
  <c r="V71"/>
  <c r="V76" s="1"/>
  <c r="U79"/>
  <c r="U81" s="1"/>
  <c r="U77"/>
  <c r="U82" s="1"/>
  <c r="V80" l="1"/>
  <c r="V79"/>
  <c r="V81" s="1"/>
  <c r="V77"/>
  <c r="V82" s="1"/>
  <c r="U80"/>
  <c r="U83" s="1"/>
  <c r="P48" i="19"/>
  <c r="P26"/>
  <c r="T26"/>
  <c r="T23" s="1"/>
  <c r="X26"/>
  <c r="X23" s="1"/>
  <c r="F22" i="18" l="1"/>
  <c r="H48" i="19"/>
  <c r="C22" i="6" l="1"/>
  <c r="C21"/>
  <c r="L26" i="19" l="1"/>
  <c r="P46" l="1"/>
  <c r="F24" l="1"/>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48" i="19"/>
  <c r="AA47"/>
  <c r="AA41" s="1"/>
  <c r="Z47"/>
  <c r="Z41" s="1"/>
  <c r="Y47"/>
  <c r="Y41" s="1"/>
  <c r="W47"/>
  <c r="W41" s="1"/>
  <c r="V47"/>
  <c r="V41" s="1"/>
  <c r="U47"/>
  <c r="U41" s="1"/>
  <c r="T47"/>
  <c r="T41" s="1"/>
  <c r="S47"/>
  <c r="S41" s="1"/>
  <c r="R47"/>
  <c r="R41" s="1"/>
  <c r="Q47"/>
  <c r="Q41" s="1"/>
  <c r="O47"/>
  <c r="O41" s="1"/>
  <c r="N47"/>
  <c r="N41" s="1"/>
  <c r="M47"/>
  <c r="M41" s="1"/>
  <c r="K47"/>
  <c r="J47"/>
  <c r="I47"/>
  <c r="G47"/>
  <c r="AA33"/>
  <c r="Z33"/>
  <c r="Y33"/>
  <c r="W33"/>
  <c r="V33"/>
  <c r="U33"/>
  <c r="T33"/>
  <c r="S33"/>
  <c r="R33"/>
  <c r="Q33"/>
  <c r="O33"/>
  <c r="N33"/>
  <c r="M33"/>
  <c r="AA26"/>
  <c r="Z26"/>
  <c r="Y26"/>
  <c r="X46"/>
  <c r="W26"/>
  <c r="V26"/>
  <c r="U26"/>
  <c r="S26"/>
  <c r="R26"/>
  <c r="Q26"/>
  <c r="O26"/>
  <c r="N26"/>
  <c r="M26"/>
  <c r="K26"/>
  <c r="J26"/>
  <c r="I26"/>
  <c r="H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P47" i="19" l="1"/>
  <c r="H20"/>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 r="X33" i="19" l="1"/>
  <c r="F33" s="1"/>
  <c r="X48"/>
  <c r="X47"/>
  <c r="X41" s="1"/>
  <c r="F41" s="1"/>
</calcChain>
</file>

<file path=xl/sharedStrings.xml><?xml version="1.0" encoding="utf-8"?>
<sst xmlns="http://schemas.openxmlformats.org/spreadsheetml/2006/main" count="3553" uniqueCount="586">
  <si>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</si>
  <si>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</si>
  <si>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</si>
  <si>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</si>
  <si>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</si>
  <si>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</si>
  <si>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</si>
  <si>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</si>
  <si>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</si>
  <si>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</si>
  <si>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</si>
  <si>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</si>
  <si>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</si>
  <si>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</si>
  <si>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</si>
  <si>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</si>
  <si>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</si>
  <si>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</si>
  <si>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</si>
  <si>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</si>
  <si>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</si>
  <si>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</si>
  <si>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</si>
  <si>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</si>
  <si>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</si>
  <si>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</si>
  <si>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</si>
  <si>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</si>
  <si>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</si>
  <si>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</si>
  <si>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</si>
  <si>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</si>
  <si>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</si>
  <si>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</si>
  <si>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</si>
  <si>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</si>
  <si>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</si>
  <si>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</si>
  <si>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</si>
  <si>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</si>
  <si>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</si>
  <si>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</si>
  <si>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</si>
  <si>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</si>
  <si>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</si>
  <si>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</si>
  <si>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</si>
  <si>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</si>
  <si>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</si>
  <si>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</si>
  <si>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</si>
  <si>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</si>
  <si>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</si>
  <si>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</si>
  <si>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</si>
  <si>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</si>
  <si>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</si>
  <si>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</si>
  <si>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</si>
  <si>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</si>
  <si>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</si>
  <si>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</si>
  <si>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</si>
  <si>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</si>
  <si>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</si>
  <si>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</si>
  <si>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</si>
  <si>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</si>
  <si>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</si>
  <si>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</si>
  <si>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</si>
  <si>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</si>
  <si>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</si>
  <si>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</si>
  <si>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</si>
  <si>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</si>
  <si>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</si>
  <si>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</si>
  <si>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</si>
  <si>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</si>
  <si>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</si>
  <si>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</si>
  <si>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</si>
  <si>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</si>
  <si>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</si>
  <si>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</si>
  <si>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</si>
  <si>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</si>
  <si>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</si>
  <si>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</si>
  <si>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</si>
  <si>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</si>
  <si>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</si>
  <si>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</si>
  <si>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</si>
  <si>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</si>
  <si>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</si>
  <si>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</si>
  <si>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</si>
  <si>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</si>
  <si>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</si>
  <si>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</si>
  <si>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</si>
  <si>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</si>
  <si>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</si>
  <si>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</si>
  <si>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</si>
  <si>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</si>
  <si>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</si>
  <si>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</si>
  <si>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</si>
  <si>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</si>
  <si>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</si>
  <si>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</si>
  <si>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</si>
  <si>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</si>
  <si>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</si>
  <si>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</si>
  <si>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</si>
  <si>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</si>
  <si>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</si>
  <si>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</si>
  <si>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</si>
  <si>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</si>
  <si>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</si>
  <si>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</si>
  <si>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</si>
  <si>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</si>
  <si>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</si>
  <si>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</si>
  <si>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</si>
  <si>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</si>
  <si>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</si>
  <si>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</si>
  <si>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</si>
  <si>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</si>
  <si>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</si>
  <si>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</si>
  <si>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</si>
  <si>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</si>
  <si>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</si>
  <si>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</si>
  <si>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</si>
  <si>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</si>
  <si>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</si>
  <si>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</si>
  <si>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</si>
  <si>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</si>
  <si>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</si>
  <si>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</si>
  <si>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</si>
  <si>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</si>
  <si>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</si>
  <si>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</si>
  <si>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</si>
  <si>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</si>
  <si>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</si>
  <si>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</si>
  <si>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</si>
  <si>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</si>
  <si>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</si>
  <si>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</si>
  <si>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</si>
  <si>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</si>
  <si>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</si>
  <si>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</si>
  <si>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</si>
  <si>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</si>
  <si>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</si>
  <si>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</si>
  <si>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</si>
  <si>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</si>
  <si>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</si>
  <si>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</si>
  <si>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</si>
  <si>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</si>
  <si>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</si>
  <si>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</si>
  <si>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</si>
  <si>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</si>
  <si>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</si>
  <si>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</si>
  <si>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</si>
  <si>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</si>
  <si>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</si>
  <si>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</si>
  <si>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</si>
  <si>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</si>
  <si>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</si>
  <si>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</si>
  <si>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</si>
  <si>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</si>
  <si>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</si>
  <si>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</si>
  <si>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</si>
  <si>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</si>
  <si>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</si>
  <si>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</si>
  <si>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</si>
  <si>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</si>
  <si>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</si>
  <si>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</si>
  <si>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</si>
  <si>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</si>
  <si>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</si>
  <si>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</si>
  <si>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</si>
  <si>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</si>
  <si>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</si>
  <si>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</si>
  <si>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</si>
  <si>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</si>
  <si>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</si>
  <si>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</si>
  <si>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</si>
  <si>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</si>
  <si>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</si>
  <si>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</si>
  <si>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</si>
  <si>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</si>
  <si>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</si>
  <si>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</si>
  <si>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</si>
  <si>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</si>
  <si>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</si>
  <si>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</si>
  <si>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</si>
  <si>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</si>
  <si>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</si>
  <si>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</si>
  <si>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</si>
  <si>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</si>
  <si>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</si>
  <si>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</si>
  <si>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</si>
  <si>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</si>
  <si>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</si>
  <si>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</si>
  <si>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</si>
  <si>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</si>
  <si>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</si>
  <si>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</si>
  <si>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</si>
  <si>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</si>
  <si>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</si>
  <si>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</si>
  <si>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</si>
  <si>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</si>
  <si>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</si>
  <si>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</si>
  <si>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</si>
  <si>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</si>
  <si>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</si>
  <si>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</si>
  <si>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</si>
  <si>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</si>
  <si>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</si>
  <si>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</si>
  <si>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</si>
  <si>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</si>
  <si>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</si>
  <si>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</si>
  <si>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</si>
  <si>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</si>
  <si>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</si>
  <si>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</si>
  <si>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</si>
  <si>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</si>
  <si>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</si>
  <si>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</si>
  <si>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</si>
  <si>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</si>
  <si>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</si>
  <si>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</si>
  <si>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</si>
  <si>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</si>
  <si>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</si>
  <si>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</si>
  <si>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</si>
  <si>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</si>
  <si>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</si>
  <si>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</si>
  <si>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</si>
  <si>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</si>
  <si>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</si>
  <si>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</si>
  <si>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</si>
  <si>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</si>
  <si>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</si>
  <si>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</si>
  <si>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</si>
  <si>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</si>
  <si>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</si>
  <si>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</si>
  <si>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</si>
  <si>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</si>
  <si>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</si>
  <si>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</si>
  <si>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</si>
  <si>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</si>
  <si>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</si>
  <si>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</si>
  <si>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</si>
  <si>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</si>
  <si>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</si>
  <si>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</si>
  <si>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</si>
  <si>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</si>
  <si>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</si>
  <si>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</si>
  <si>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</si>
  <si>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</si>
  <si>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</si>
  <si>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</si>
  <si>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</si>
  <si>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</si>
  <si>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</si>
  <si>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</si>
  <si>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</si>
  <si>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</si>
  <si>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</si>
  <si>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</si>
  <si>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</si>
  <si>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</si>
  <si>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</si>
  <si>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</si>
  <si>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</si>
  <si>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</si>
  <si>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</si>
  <si>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</si>
  <si>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</si>
  <si>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</si>
  <si>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</si>
  <si>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</si>
  <si>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</si>
  <si>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</si>
  <si>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</si>
  <si>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</si>
  <si>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</si>
  <si>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</si>
  <si>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</si>
  <si>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</si>
  <si>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</si>
  <si>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</si>
  <si>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</si>
  <si>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</si>
  <si>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</si>
  <si>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</si>
  <si>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</si>
  <si>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</si>
  <si>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</si>
  <si>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</si>
  <si>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</si>
  <si>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</si>
  <si>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</si>
  <si>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</si>
  <si>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</si>
  <si>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</si>
  <si>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</si>
  <si>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</si>
  <si>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</si>
  <si>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</si>
  <si>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</si>
  <si>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</si>
  <si>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</si>
  <si>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</si>
  <si>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</si>
  <si>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</si>
  <si>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</si>
  <si>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</si>
  <si>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</si>
  <si>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</si>
  <si>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</si>
  <si>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</si>
  <si>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</si>
  <si>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</si>
  <si>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</si>
  <si>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</si>
  <si>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</si>
  <si>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</si>
  <si>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</si>
  <si>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</si>
  <si>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</si>
  <si>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</si>
  <si>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</si>
  <si>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</si>
  <si>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</si>
  <si>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</si>
  <si>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</si>
  <si>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</si>
  <si>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</si>
  <si>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</si>
  <si>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</si>
  <si>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</si>
  <si>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</si>
  <si>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</si>
  <si>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</si>
  <si>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</si>
  <si>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</si>
  <si>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</si>
  <si>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</si>
  <si>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</si>
  <si>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</si>
  <si>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</si>
  <si>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</si>
  <si>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</si>
  <si>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</si>
  <si>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</si>
  <si>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</si>
  <si>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</si>
  <si>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</si>
  <si>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</si>
  <si>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</si>
  <si>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</si>
  <si>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</si>
  <si>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</si>
  <si>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</si>
  <si>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</si>
  <si>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</si>
  <si>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</si>
  <si>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</si>
  <si>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</si>
  <si>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</si>
  <si>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</si>
  <si>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</si>
  <si>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</si>
  <si>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</si>
  <si>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</si>
  <si>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</si>
  <si>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</si>
  <si>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</si>
  <si>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</si>
  <si>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</si>
  <si>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</si>
  <si>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</si>
  <si>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</si>
  <si>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</si>
  <si>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</si>
  <si>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</si>
  <si>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</si>
  <si>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</si>
  <si>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</si>
  <si>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</si>
  <si>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</si>
  <si>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</si>
  <si>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</si>
  <si>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</si>
  <si>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</si>
  <si>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</si>
  <si>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</si>
  <si>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</si>
  <si>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</si>
  <si>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</si>
  <si>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</si>
  <si>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</si>
  <si>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</si>
  <si>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</si>
  <si>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</si>
  <si>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</si>
  <si>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</si>
  <si>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</si>
  <si>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</si>
  <si>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</si>
  <si>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</si>
  <si>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</si>
  <si>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</si>
  <si>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</si>
  <si>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</si>
  <si>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</si>
  <si>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</si>
  <si>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</si>
  <si>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</si>
  <si>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</si>
  <si>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</si>
  <si>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</si>
  <si>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</si>
  <si>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</si>
  <si>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</si>
  <si>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</si>
  <si>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</si>
  <si>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</si>
  <si>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</si>
  <si>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</si>
  <si>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</si>
  <si>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</si>
  <si>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</si>
  <si>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</si>
  <si>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</si>
  <si>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</si>
  <si>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</si>
  <si>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</si>
  <si>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</si>
  <si>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</si>
  <si>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</si>
  <si>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</si>
  <si>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</si>
  <si>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</si>
  <si>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</si>
  <si>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</si>
  <si>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</si>
  <si>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</si>
  <si>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</si>
  <si>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</si>
  <si>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</si>
  <si>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</si>
  <si>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</si>
  <si>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</si>
  <si>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</si>
  <si>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</si>
  <si>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</si>
  <si>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</si>
  <si>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</si>
  <si>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</si>
  <si>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</si>
  <si>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</si>
  <si>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</si>
  <si>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</si>
  <si>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</si>
  <si>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</si>
  <si>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</si>
  <si>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</si>
  <si>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</si>
  <si>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</si>
  <si>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</si>
  <si>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</si>
  <si>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</si>
  <si>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</si>
  <si>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</si>
  <si>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</si>
  <si>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</si>
  <si>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</si>
  <si>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</si>
  <si>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</si>
  <si>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</si>
  <si>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</si>
  <si>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</si>
  <si>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</si>
  <si>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</si>
  <si>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</si>
  <si>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</si>
  <si>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</si>
  <si>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</si>
  <si>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</si>
  <si>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</si>
  <si>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</si>
  <si>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</si>
  <si>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</si>
  <si>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</si>
  <si>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</si>
  <si>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</si>
  <si>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</si>
  <si>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</si>
  <si>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</si>
  <si>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</si>
  <si>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</si>
  <si>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</si>
  <si>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</si>
  <si>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</si>
  <si>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</si>
  <si>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</si>
  <si>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</si>
  <si>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</si>
  <si>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</si>
  <si>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</si>
  <si>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</si>
  <si>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</si>
  <si>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</si>
  <si>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</si>
  <si>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</si>
  <si>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ТП-6/0,4 кВ, в/в ячейки, ТМ-400 кВА</t>
  </si>
  <si>
    <t>Замена на модульную КТП с ТМГ-400</t>
  </si>
  <si>
    <t>Техническое перевооружение  ТП с заменой на модульную КТП с ТМГ-400.</t>
  </si>
  <si>
    <t>0,4 МВ×А</t>
  </si>
  <si>
    <t>Акт осмотра б/н от 10.10.2018г. Хабаровская дистанция электроснабжения</t>
  </si>
  <si>
    <t>Трансформаторная подстанция, силовой трансформатор ТМ-400/6, РУ-6 кВ, РУ-0,4 кВ</t>
  </si>
  <si>
    <t>J_ДВОСТ-150</t>
  </si>
  <si>
    <t>ТП-17</t>
  </si>
  <si>
    <t>Техническое перевооружение объекта ТП-17.</t>
  </si>
  <si>
    <t>КТП-17</t>
  </si>
  <si>
    <t>КТП-6/0,4 кВ, в/в ячейки, ТМ-400 кВА</t>
  </si>
  <si>
    <t xml:space="preserve"> по состоянию на 01.01.2019</t>
  </si>
  <si>
    <t>по состоянию на 01.01.2020</t>
  </si>
  <si>
    <t>2. Замещение (обновление) электрической сети.</t>
  </si>
  <si>
    <t>2022</t>
  </si>
  <si>
    <t>Год раскрытия информации: 2019 год</t>
  </si>
  <si>
    <t xml:space="preserve">План 2019 года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</si>
</sst>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6">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87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31941888"/>
        <c:axId val="131943424"/>
      </c:lineChart>
      <c:catAx>
        <c:axId val="13194188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31943424"/>
        <c:crosses val="autoZero"/>
        <c:auto val="1"/>
        <c:lblAlgn val="ctr"/>
        <c:lblOffset val="100"/>
      </c:catAx>
      <c:valAx>
        <c:axId val="13194342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1941888"/>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57"/>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81411072"/>
        <c:axId val="81412864"/>
      </c:lineChart>
      <c:catAx>
        <c:axId val="81411072"/>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412864"/>
        <c:crosses val="autoZero"/>
        <c:auto val="1"/>
        <c:lblAlgn val="ctr"/>
        <c:lblOffset val="100"/>
      </c:catAx>
      <c:valAx>
        <c:axId val="8141286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411072"/>
        <c:crosses val="autoZero"/>
        <c:crossBetween val="between"/>
      </c:valAx>
    </c:plotArea>
    <c:legend>
      <c:legendPos val="r"/>
      <c:layout>
        <c:manualLayout>
          <c:xMode val="edge"/>
          <c:yMode val="edge"/>
          <c:x val="0.33146067415730879"/>
          <c:y val="0.90145157387241459"/>
          <c:w val="0.35617977528090378"/>
          <c:h val="7.2464027102995876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44" l="0.70000000000000062" r="0.70000000000000062" t="0.750000000000007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85" zoomScaleSheetLayoutView="85" workbookViewId="0">
      <selection activeCell="C18" sqref="C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584</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575</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577</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582</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572</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1.33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1.1100000000000001</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P30" sqref="P3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J_ДВОСТ-150</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ТП-17.</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585</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580</v>
      </c>
      <c r="F18" s="380" t="s">
        <v>581</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242">
        <v>1</v>
      </c>
      <c r="B20" s="243" t="s">
        <v>329</v>
      </c>
      <c r="C20" s="358">
        <f>C23</f>
        <v>1.3343999999999998</v>
      </c>
      <c r="D20" s="358" t="s">
        <v>244</v>
      </c>
      <c r="E20" s="358">
        <v>1.3343999999999998</v>
      </c>
      <c r="F20" s="358">
        <v>1.3343999999999998</v>
      </c>
      <c r="G20" s="358">
        <f t="shared" ref="G20:AA20" si="0">SUM(G21:G25)</f>
        <v>0</v>
      </c>
      <c r="H20" s="358">
        <f t="shared" si="0"/>
        <v>0</v>
      </c>
      <c r="I20" s="358">
        <f t="shared" si="0"/>
        <v>0</v>
      </c>
      <c r="J20" s="358">
        <f t="shared" si="0"/>
        <v>0</v>
      </c>
      <c r="K20" s="358">
        <f t="shared" si="0"/>
        <v>0</v>
      </c>
      <c r="L20" s="358">
        <f t="shared" si="0"/>
        <v>0.13</v>
      </c>
      <c r="M20" s="358">
        <f t="shared" si="0"/>
        <v>0</v>
      </c>
      <c r="N20" s="358">
        <f t="shared" si="0"/>
        <v>0</v>
      </c>
      <c r="O20" s="358">
        <f t="shared" si="0"/>
        <v>0</v>
      </c>
      <c r="P20" s="358">
        <f t="shared" si="0"/>
        <v>1.2011999999999998</v>
      </c>
      <c r="Q20" s="358">
        <f t="shared" si="0"/>
        <v>0</v>
      </c>
      <c r="R20" s="358">
        <f t="shared" si="0"/>
        <v>0</v>
      </c>
      <c r="S20" s="358">
        <f t="shared" si="0"/>
        <v>0</v>
      </c>
      <c r="T20" s="358">
        <f t="shared" si="0"/>
        <v>0</v>
      </c>
      <c r="U20" s="358">
        <f t="shared" si="0"/>
        <v>0</v>
      </c>
      <c r="V20" s="358">
        <f t="shared" si="0"/>
        <v>0</v>
      </c>
      <c r="W20" s="358">
        <f t="shared" si="0"/>
        <v>0</v>
      </c>
      <c r="X20" s="358">
        <f t="shared" si="0"/>
        <v>0</v>
      </c>
      <c r="Y20" s="358">
        <f t="shared" si="0"/>
        <v>0</v>
      </c>
      <c r="Z20" s="358">
        <f t="shared" si="0"/>
        <v>0</v>
      </c>
      <c r="AA20" s="358">
        <f t="shared" si="0"/>
        <v>0</v>
      </c>
      <c r="AB20" s="358">
        <v>1.3343999999999998</v>
      </c>
      <c r="AC20" s="358" t="s">
        <v>244</v>
      </c>
    </row>
    <row r="21" spans="1:29" ht="16.5">
      <c r="A21" s="244" t="s">
        <v>330</v>
      </c>
      <c r="B21" s="245" t="s">
        <v>331</v>
      </c>
      <c r="C21" s="358">
        <v>0</v>
      </c>
      <c r="D21" s="358" t="s">
        <v>244</v>
      </c>
      <c r="E21" s="358">
        <v>0</v>
      </c>
      <c r="F21" s="358">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1.3343999999999998</v>
      </c>
      <c r="D23" s="358" t="s">
        <v>244</v>
      </c>
      <c r="E23" s="358">
        <v>1.3343999999999998</v>
      </c>
      <c r="F23" s="358">
        <v>1.3343999999999998</v>
      </c>
      <c r="G23" s="358">
        <v>0</v>
      </c>
      <c r="H23" s="359">
        <v>0</v>
      </c>
      <c r="I23" s="358" t="s">
        <v>244</v>
      </c>
      <c r="J23" s="358" t="s">
        <v>244</v>
      </c>
      <c r="K23" s="358" t="s">
        <v>244</v>
      </c>
      <c r="L23" s="359">
        <v>0.13</v>
      </c>
      <c r="M23" s="358" t="s">
        <v>244</v>
      </c>
      <c r="N23" s="358" t="s">
        <v>244</v>
      </c>
      <c r="O23" s="358" t="s">
        <v>244</v>
      </c>
      <c r="P23" s="359">
        <v>1.2011999999999998</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1.3343999999999998</v>
      </c>
      <c r="AC23" s="358" t="s">
        <v>244</v>
      </c>
    </row>
    <row r="24" spans="1:29" ht="16.5">
      <c r="A24" s="244" t="s">
        <v>336</v>
      </c>
      <c r="B24" s="245" t="s">
        <v>337</v>
      </c>
      <c r="C24" s="358">
        <v>0</v>
      </c>
      <c r="D24" s="358" t="s">
        <v>244</v>
      </c>
      <c r="E24" s="358">
        <v>0</v>
      </c>
      <c r="F24" s="358">
        <f t="shared" ref="F24:F60" si="1">G24+H24+L24+P24+T24+X24</f>
        <v>0</v>
      </c>
      <c r="G24" s="358">
        <v>0</v>
      </c>
      <c r="H24" s="359">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1"/>
        <v>0</v>
      </c>
      <c r="G25" s="358">
        <v>0</v>
      </c>
      <c r="H25" s="359">
        <v>0</v>
      </c>
      <c r="I25" s="358" t="s">
        <v>244</v>
      </c>
      <c r="J25" s="358" t="s">
        <v>244</v>
      </c>
      <c r="K25" s="358" t="s">
        <v>244</v>
      </c>
      <c r="L25" s="359">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1.1119999999999999</v>
      </c>
      <c r="D26" s="358" t="s">
        <v>244</v>
      </c>
      <c r="E26" s="358">
        <v>1.1119999999999999</v>
      </c>
      <c r="F26" s="358">
        <v>1.1119999999999999</v>
      </c>
      <c r="G26" s="358">
        <f t="shared" ref="G26:AA26" si="2">SUM(G27:G30)</f>
        <v>0</v>
      </c>
      <c r="H26" s="358">
        <f t="shared" si="2"/>
        <v>0</v>
      </c>
      <c r="I26" s="358">
        <f t="shared" si="2"/>
        <v>0</v>
      </c>
      <c r="J26" s="358">
        <f t="shared" si="2"/>
        <v>0</v>
      </c>
      <c r="K26" s="358">
        <f t="shared" si="2"/>
        <v>0</v>
      </c>
      <c r="L26" s="358">
        <f t="shared" si="2"/>
        <v>0.111</v>
      </c>
      <c r="M26" s="358">
        <f t="shared" si="2"/>
        <v>0</v>
      </c>
      <c r="N26" s="358">
        <f t="shared" si="2"/>
        <v>0</v>
      </c>
      <c r="O26" s="358">
        <f t="shared" si="2"/>
        <v>0</v>
      </c>
      <c r="P26" s="358">
        <f>SUM(P27:P30)</f>
        <v>1.0009999999999999</v>
      </c>
      <c r="Q26" s="358">
        <f t="shared" si="2"/>
        <v>0</v>
      </c>
      <c r="R26" s="358">
        <f t="shared" si="2"/>
        <v>0</v>
      </c>
      <c r="S26" s="358">
        <f t="shared" si="2"/>
        <v>0</v>
      </c>
      <c r="T26" s="358">
        <f>SUM(T27:T30)</f>
        <v>0</v>
      </c>
      <c r="U26" s="358">
        <f t="shared" si="2"/>
        <v>0</v>
      </c>
      <c r="V26" s="358">
        <f t="shared" si="2"/>
        <v>0</v>
      </c>
      <c r="W26" s="358">
        <f t="shared" si="2"/>
        <v>0</v>
      </c>
      <c r="X26" s="358">
        <f>SUM(X27:X30)</f>
        <v>0</v>
      </c>
      <c r="Y26" s="358">
        <f t="shared" si="2"/>
        <v>0</v>
      </c>
      <c r="Z26" s="358">
        <f t="shared" si="2"/>
        <v>0</v>
      </c>
      <c r="AA26" s="358">
        <f t="shared" si="2"/>
        <v>0</v>
      </c>
      <c r="AB26" s="358">
        <v>1.1119999999999999</v>
      </c>
      <c r="AC26" s="358" t="s">
        <v>244</v>
      </c>
    </row>
    <row r="27" spans="1:29" ht="16.5">
      <c r="A27" s="242" t="s">
        <v>341</v>
      </c>
      <c r="B27" s="245" t="s">
        <v>342</v>
      </c>
      <c r="C27" s="358">
        <v>0.111</v>
      </c>
      <c r="D27" s="358" t="s">
        <v>244</v>
      </c>
      <c r="E27" s="358">
        <v>0.111</v>
      </c>
      <c r="F27" s="358">
        <v>0.111</v>
      </c>
      <c r="G27" s="358">
        <v>0</v>
      </c>
      <c r="H27" s="359">
        <v>0</v>
      </c>
      <c r="I27" s="358" t="s">
        <v>244</v>
      </c>
      <c r="J27" s="358" t="s">
        <v>244</v>
      </c>
      <c r="K27" s="358" t="s">
        <v>244</v>
      </c>
      <c r="L27" s="358">
        <v>0.111</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0.111</v>
      </c>
      <c r="AC27" s="358" t="s">
        <v>244</v>
      </c>
    </row>
    <row r="28" spans="1:29" ht="16.5">
      <c r="A28" s="242" t="s">
        <v>343</v>
      </c>
      <c r="B28" s="245" t="s">
        <v>344</v>
      </c>
      <c r="C28" s="358">
        <v>1.0009999999999999</v>
      </c>
      <c r="D28" s="358" t="s">
        <v>244</v>
      </c>
      <c r="E28" s="358">
        <v>1.0009999999999999</v>
      </c>
      <c r="F28" s="358">
        <v>1.0009999999999999</v>
      </c>
      <c r="G28" s="358">
        <v>0</v>
      </c>
      <c r="H28" s="359">
        <v>0</v>
      </c>
      <c r="I28" s="358" t="s">
        <v>244</v>
      </c>
      <c r="J28" s="358" t="s">
        <v>244</v>
      </c>
      <c r="K28" s="358" t="s">
        <v>244</v>
      </c>
      <c r="L28" s="359">
        <v>0</v>
      </c>
      <c r="M28" s="358" t="s">
        <v>244</v>
      </c>
      <c r="N28" s="358" t="s">
        <v>244</v>
      </c>
      <c r="O28" s="358" t="s">
        <v>244</v>
      </c>
      <c r="P28" s="359">
        <v>1.0009999999999999</v>
      </c>
      <c r="Q28" s="358" t="s">
        <v>244</v>
      </c>
      <c r="R28" s="358" t="s">
        <v>244</v>
      </c>
      <c r="S28" s="358" t="s">
        <v>244</v>
      </c>
      <c r="T28" s="359">
        <v>0</v>
      </c>
      <c r="U28" s="358" t="s">
        <v>244</v>
      </c>
      <c r="V28" s="358" t="s">
        <v>244</v>
      </c>
      <c r="W28" s="358" t="s">
        <v>244</v>
      </c>
      <c r="X28" s="359">
        <v>0</v>
      </c>
      <c r="Y28" s="358" t="s">
        <v>244</v>
      </c>
      <c r="Z28" s="358" t="s">
        <v>244</v>
      </c>
      <c r="AA28" s="358" t="s">
        <v>244</v>
      </c>
      <c r="AB28" s="358">
        <v>1.0009999999999999</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3">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0.4</v>
      </c>
      <c r="D33" s="358" t="s">
        <v>244</v>
      </c>
      <c r="E33" s="358">
        <v>0.4</v>
      </c>
      <c r="F33" s="358">
        <f t="shared" si="1"/>
        <v>0.4</v>
      </c>
      <c r="G33" s="359">
        <f t="shared" ref="G33:L33" si="4">SUM(G34:G38)</f>
        <v>0</v>
      </c>
      <c r="H33" s="359">
        <f t="shared" si="4"/>
        <v>0</v>
      </c>
      <c r="I33" s="359">
        <f t="shared" si="4"/>
        <v>0</v>
      </c>
      <c r="J33" s="359">
        <f t="shared" si="4"/>
        <v>0</v>
      </c>
      <c r="K33" s="359">
        <f t="shared" si="4"/>
        <v>0</v>
      </c>
      <c r="L33" s="359">
        <f t="shared" si="4"/>
        <v>0</v>
      </c>
      <c r="M33" s="359">
        <f t="shared" ref="M33:AA33" si="5">SUM(M34:M40)</f>
        <v>0</v>
      </c>
      <c r="N33" s="359">
        <f t="shared" si="5"/>
        <v>0</v>
      </c>
      <c r="O33" s="359">
        <f t="shared" si="5"/>
        <v>0</v>
      </c>
      <c r="P33" s="358">
        <v>0.4</v>
      </c>
      <c r="Q33" s="359">
        <f t="shared" si="5"/>
        <v>0</v>
      </c>
      <c r="R33" s="359">
        <f t="shared" si="5"/>
        <v>0</v>
      </c>
      <c r="S33" s="359">
        <f t="shared" si="5"/>
        <v>0</v>
      </c>
      <c r="T33" s="359">
        <f t="shared" si="5"/>
        <v>0</v>
      </c>
      <c r="U33" s="359">
        <f t="shared" si="5"/>
        <v>0</v>
      </c>
      <c r="V33" s="359">
        <f t="shared" si="5"/>
        <v>0</v>
      </c>
      <c r="W33" s="359">
        <f t="shared" si="5"/>
        <v>0</v>
      </c>
      <c r="X33" s="359">
        <f t="shared" si="5"/>
        <v>0</v>
      </c>
      <c r="Y33" s="359">
        <f t="shared" si="5"/>
        <v>0</v>
      </c>
      <c r="Z33" s="359">
        <f t="shared" si="5"/>
        <v>0</v>
      </c>
      <c r="AA33" s="359">
        <f t="shared" si="5"/>
        <v>0</v>
      </c>
      <c r="AB33" s="358">
        <v>0.4</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6">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0.4</v>
      </c>
      <c r="D41" s="358" t="s">
        <v>244</v>
      </c>
      <c r="E41" s="358">
        <v>0.4</v>
      </c>
      <c r="F41" s="358">
        <f t="shared" ref="F41" si="7">G41+H41+L41+P41+T41+X41</f>
        <v>0.4</v>
      </c>
      <c r="G41" s="359">
        <f t="shared" ref="G41:L41" si="8">SUM(G42:G46)</f>
        <v>0</v>
      </c>
      <c r="H41" s="359">
        <f t="shared" si="8"/>
        <v>0</v>
      </c>
      <c r="I41" s="359">
        <f t="shared" si="8"/>
        <v>0</v>
      </c>
      <c r="J41" s="359">
        <f t="shared" si="8"/>
        <v>0</v>
      </c>
      <c r="K41" s="359">
        <f t="shared" si="8"/>
        <v>0</v>
      </c>
      <c r="L41" s="359">
        <f t="shared" si="8"/>
        <v>0</v>
      </c>
      <c r="M41" s="359">
        <f t="shared" ref="M41:AA41" si="9">SUM(M42:M48)</f>
        <v>0</v>
      </c>
      <c r="N41" s="359">
        <f t="shared" si="9"/>
        <v>0</v>
      </c>
      <c r="O41" s="359">
        <f t="shared" si="9"/>
        <v>0</v>
      </c>
      <c r="P41" s="358">
        <v>0.4</v>
      </c>
      <c r="Q41" s="359">
        <f t="shared" si="9"/>
        <v>0</v>
      </c>
      <c r="R41" s="359">
        <f t="shared" si="9"/>
        <v>0</v>
      </c>
      <c r="S41" s="359">
        <f t="shared" si="9"/>
        <v>0</v>
      </c>
      <c r="T41" s="359">
        <f t="shared" si="9"/>
        <v>0</v>
      </c>
      <c r="U41" s="359">
        <f t="shared" si="9"/>
        <v>0</v>
      </c>
      <c r="V41" s="359">
        <f t="shared" si="9"/>
        <v>0</v>
      </c>
      <c r="W41" s="359">
        <f t="shared" si="9"/>
        <v>0</v>
      </c>
      <c r="X41" s="359">
        <f t="shared" si="9"/>
        <v>0</v>
      </c>
      <c r="Y41" s="359">
        <f t="shared" si="9"/>
        <v>0</v>
      </c>
      <c r="Z41" s="359">
        <f t="shared" si="9"/>
        <v>0</v>
      </c>
      <c r="AA41" s="359">
        <f t="shared" si="9"/>
        <v>0</v>
      </c>
      <c r="AB41" s="358">
        <v>0.4</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f t="shared" si="1"/>
        <v>1.0009999999999999</v>
      </c>
      <c r="G46" s="358">
        <v>0</v>
      </c>
      <c r="H46" s="359">
        <v>0</v>
      </c>
      <c r="I46" s="358" t="s">
        <v>244</v>
      </c>
      <c r="J46" s="358" t="s">
        <v>244</v>
      </c>
      <c r="K46" s="358" t="s">
        <v>244</v>
      </c>
      <c r="L46" s="359">
        <v>0</v>
      </c>
      <c r="M46" s="358" t="s">
        <v>244</v>
      </c>
      <c r="N46" s="358" t="s">
        <v>244</v>
      </c>
      <c r="O46" s="358" t="s">
        <v>244</v>
      </c>
      <c r="P46" s="359">
        <f>P28</f>
        <v>1.0009999999999999</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f>F48</f>
        <v>1.1119999999999999</v>
      </c>
      <c r="G47" s="358">
        <f t="shared" ref="G47:AA47" si="10">SUM(G48:G53)</f>
        <v>0</v>
      </c>
      <c r="H47" s="358">
        <v>0</v>
      </c>
      <c r="I47" s="358">
        <f t="shared" si="10"/>
        <v>0</v>
      </c>
      <c r="J47" s="358">
        <f t="shared" si="10"/>
        <v>0</v>
      </c>
      <c r="K47" s="358">
        <f t="shared" si="10"/>
        <v>0</v>
      </c>
      <c r="L47" s="358">
        <f>L48</f>
        <v>0</v>
      </c>
      <c r="M47" s="358">
        <f t="shared" si="10"/>
        <v>0</v>
      </c>
      <c r="N47" s="358">
        <f t="shared" si="10"/>
        <v>0</v>
      </c>
      <c r="O47" s="358">
        <f t="shared" si="10"/>
        <v>0</v>
      </c>
      <c r="P47" s="358">
        <f t="shared" si="10"/>
        <v>1.4009999999999998</v>
      </c>
      <c r="Q47" s="358">
        <f t="shared" si="10"/>
        <v>0</v>
      </c>
      <c r="R47" s="358">
        <f t="shared" si="10"/>
        <v>0</v>
      </c>
      <c r="S47" s="358">
        <f t="shared" si="10"/>
        <v>0</v>
      </c>
      <c r="T47" s="358">
        <f t="shared" si="10"/>
        <v>0</v>
      </c>
      <c r="U47" s="358">
        <f t="shared" si="10"/>
        <v>0</v>
      </c>
      <c r="V47" s="358">
        <f t="shared" si="10"/>
        <v>0</v>
      </c>
      <c r="W47" s="358">
        <f t="shared" si="10"/>
        <v>0</v>
      </c>
      <c r="X47" s="358">
        <f t="shared" si="10"/>
        <v>0</v>
      </c>
      <c r="Y47" s="358">
        <f t="shared" si="10"/>
        <v>0</v>
      </c>
      <c r="Z47" s="358">
        <f t="shared" si="10"/>
        <v>0</v>
      </c>
      <c r="AA47" s="358">
        <f t="shared" si="10"/>
        <v>0</v>
      </c>
      <c r="AB47" s="358">
        <v>0</v>
      </c>
      <c r="AC47" s="358" t="s">
        <v>244</v>
      </c>
    </row>
    <row r="48" spans="1:29" ht="16.5">
      <c r="A48" s="244" t="s">
        <v>374</v>
      </c>
      <c r="B48" s="245" t="s">
        <v>375</v>
      </c>
      <c r="C48" s="358">
        <f>C26</f>
        <v>1.1119999999999999</v>
      </c>
      <c r="D48" s="358" t="s">
        <v>244</v>
      </c>
      <c r="E48" s="358">
        <f>C48</f>
        <v>1.1119999999999999</v>
      </c>
      <c r="F48" s="358">
        <f>E48</f>
        <v>1.1119999999999999</v>
      </c>
      <c r="G48" s="358">
        <v>0</v>
      </c>
      <c r="H48" s="359">
        <f>H28</f>
        <v>0</v>
      </c>
      <c r="I48" s="358" t="s">
        <v>244</v>
      </c>
      <c r="J48" s="358" t="s">
        <v>244</v>
      </c>
      <c r="K48" s="358" t="s">
        <v>244</v>
      </c>
      <c r="L48" s="359">
        <f>L28</f>
        <v>0</v>
      </c>
      <c r="M48" s="358" t="s">
        <v>244</v>
      </c>
      <c r="N48" s="358" t="s">
        <v>244</v>
      </c>
      <c r="O48" s="358" t="s">
        <v>244</v>
      </c>
      <c r="P48" s="359">
        <f>P28</f>
        <v>1.0009999999999999</v>
      </c>
      <c r="Q48" s="358" t="s">
        <v>244</v>
      </c>
      <c r="R48" s="358" t="s">
        <v>244</v>
      </c>
      <c r="S48" s="358" t="s">
        <v>244</v>
      </c>
      <c r="T48" s="359">
        <f>T29</f>
        <v>0</v>
      </c>
      <c r="U48" s="358" t="s">
        <v>244</v>
      </c>
      <c r="V48" s="358" t="s">
        <v>244</v>
      </c>
      <c r="W48" s="358" t="s">
        <v>244</v>
      </c>
      <c r="X48" s="359">
        <f>X39</f>
        <v>0</v>
      </c>
      <c r="Y48" s="358" t="s">
        <v>244</v>
      </c>
      <c r="Z48" s="358" t="s">
        <v>244</v>
      </c>
      <c r="AA48" s="358" t="s">
        <v>244</v>
      </c>
      <c r="AB48" s="358">
        <v>1.1119999999999999</v>
      </c>
      <c r="AC48" s="358" t="s">
        <v>244</v>
      </c>
    </row>
    <row r="49" spans="1:29" ht="16.5">
      <c r="A49" s="244" t="s">
        <v>376</v>
      </c>
      <c r="B49" s="245" t="s">
        <v>377</v>
      </c>
      <c r="C49" s="358">
        <v>0</v>
      </c>
      <c r="D49" s="358" t="s">
        <v>244</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0.4</v>
      </c>
      <c r="D50" s="358" t="s">
        <v>244</v>
      </c>
      <c r="E50" s="358">
        <v>0.4</v>
      </c>
      <c r="F50" s="358">
        <f t="shared" ref="F50" si="11">G50+H50+L50+P50+T50+X50</f>
        <v>0.4</v>
      </c>
      <c r="G50" s="359">
        <f t="shared" ref="G50:L50" si="12">SUM(G51:G55)</f>
        <v>0</v>
      </c>
      <c r="H50" s="359">
        <f t="shared" si="12"/>
        <v>0</v>
      </c>
      <c r="I50" s="359">
        <f t="shared" si="12"/>
        <v>0</v>
      </c>
      <c r="J50" s="359">
        <f t="shared" si="12"/>
        <v>0</v>
      </c>
      <c r="K50" s="359">
        <f t="shared" si="12"/>
        <v>0</v>
      </c>
      <c r="L50" s="359">
        <f t="shared" si="12"/>
        <v>0</v>
      </c>
      <c r="M50" s="359">
        <f t="shared" ref="M50:AA50" si="13">SUM(M51:M57)</f>
        <v>0</v>
      </c>
      <c r="N50" s="359">
        <f t="shared" si="13"/>
        <v>0</v>
      </c>
      <c r="O50" s="359">
        <f t="shared" si="13"/>
        <v>0</v>
      </c>
      <c r="P50" s="358">
        <v>0.4</v>
      </c>
      <c r="Q50" s="359">
        <f t="shared" si="13"/>
        <v>0</v>
      </c>
      <c r="R50" s="359">
        <f t="shared" si="13"/>
        <v>0</v>
      </c>
      <c r="S50" s="359">
        <f t="shared" si="13"/>
        <v>0</v>
      </c>
      <c r="T50" s="359">
        <f t="shared" si="13"/>
        <v>0</v>
      </c>
      <c r="U50" s="359">
        <f t="shared" si="13"/>
        <v>0</v>
      </c>
      <c r="V50" s="359">
        <f t="shared" si="13"/>
        <v>0</v>
      </c>
      <c r="W50" s="359">
        <f t="shared" si="13"/>
        <v>0</v>
      </c>
      <c r="X50" s="359">
        <f t="shared" si="13"/>
        <v>0</v>
      </c>
      <c r="Y50" s="359">
        <f t="shared" si="13"/>
        <v>0</v>
      </c>
      <c r="Z50" s="359">
        <f t="shared" si="13"/>
        <v>0</v>
      </c>
      <c r="AA50" s="359">
        <f t="shared" si="13"/>
        <v>0</v>
      </c>
      <c r="AB50" s="358">
        <v>0.4</v>
      </c>
      <c r="AC50" s="358" t="s">
        <v>244</v>
      </c>
    </row>
    <row r="51" spans="1:29" ht="16.5">
      <c r="A51" s="244" t="s">
        <v>380</v>
      </c>
      <c r="B51" s="247" t="s">
        <v>381</v>
      </c>
      <c r="C51" s="358">
        <v>0</v>
      </c>
      <c r="D51" s="358" t="s">
        <v>244</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4">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0.4</v>
      </c>
      <c r="D57" s="358" t="s">
        <v>244</v>
      </c>
      <c r="E57" s="358">
        <v>0.4</v>
      </c>
      <c r="F57" s="358">
        <f t="shared" ref="F57" si="15">G57+H57+L57+P57+T57+X57</f>
        <v>0.4</v>
      </c>
      <c r="G57" s="359">
        <f t="shared" ref="G57:L57" si="16">SUM(G58:G62)</f>
        <v>0</v>
      </c>
      <c r="H57" s="359">
        <f t="shared" si="16"/>
        <v>0</v>
      </c>
      <c r="I57" s="359">
        <f t="shared" si="16"/>
        <v>0</v>
      </c>
      <c r="J57" s="359">
        <f t="shared" si="16"/>
        <v>0</v>
      </c>
      <c r="K57" s="359">
        <f t="shared" si="16"/>
        <v>0</v>
      </c>
      <c r="L57" s="359">
        <f t="shared" si="16"/>
        <v>0</v>
      </c>
      <c r="M57" s="359">
        <f t="shared" ref="M57:AA57" si="17">SUM(M58:M64)</f>
        <v>0</v>
      </c>
      <c r="N57" s="359">
        <f t="shared" si="17"/>
        <v>0</v>
      </c>
      <c r="O57" s="359">
        <f t="shared" si="17"/>
        <v>0</v>
      </c>
      <c r="P57" s="358">
        <v>0.4</v>
      </c>
      <c r="Q57" s="359">
        <f t="shared" si="17"/>
        <v>0</v>
      </c>
      <c r="R57" s="359">
        <f t="shared" si="17"/>
        <v>0</v>
      </c>
      <c r="S57" s="359">
        <f t="shared" si="17"/>
        <v>0</v>
      </c>
      <c r="T57" s="359">
        <f t="shared" si="17"/>
        <v>0</v>
      </c>
      <c r="U57" s="359">
        <f t="shared" si="17"/>
        <v>0</v>
      </c>
      <c r="V57" s="359">
        <f t="shared" si="17"/>
        <v>0</v>
      </c>
      <c r="W57" s="359">
        <f t="shared" si="17"/>
        <v>0</v>
      </c>
      <c r="X57" s="359">
        <f t="shared" si="17"/>
        <v>0</v>
      </c>
      <c r="Y57" s="359">
        <f t="shared" si="17"/>
        <v>0</v>
      </c>
      <c r="Z57" s="359">
        <f t="shared" si="17"/>
        <v>0</v>
      </c>
      <c r="AA57" s="359">
        <f t="shared" si="17"/>
        <v>0</v>
      </c>
      <c r="AB57" s="358">
        <v>0.4</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C20:AA20 G48:G54 G40:G46 E21:F60 G32:G38 G27:G30 G21:G25 X21:X23 T21:T23 P21:P23 L21:L23 H21:H23 H28:H30 L28:L30 P28:P30 T28:T30 X28:X30 G26:AA26 P46 C33:F33 C20:E60 AC20:AC60 C31:G31 C39:G39 C55:G55 C41:G41 Y27:AA46 U27:W46 Q27:S46 M27:O46 I27:K46 C50:G50 C57:G57 Y48:AA60 U48:W60 Q48:S60 M48:O60 I48:K60">
    <cfRule type="containsText" dxfId="28" priority="41" operator="containsText" text="х!">
      <formula>NOT(ISERROR(SEARCH("х!",C18)))</formula>
    </cfRule>
  </conditionalFormatting>
  <conditionalFormatting sqref="AC21:AC60">
    <cfRule type="containsText" dxfId="27" priority="40" operator="containsText" text="х!">
      <formula>NOT(ISERROR(SEARCH("х!",AC21)))</formula>
    </cfRule>
  </conditionalFormatting>
  <conditionalFormatting sqref="I21:K25 M21:O25 Q21:S25 U21:W25 Y21:AA25 G56:G60 C20:AA20 G48:G54 G40:G46 E21:F60 G32:G38 G27:G30 G21:G25 X21:X23 T21:T23 P21:P23 L21:L23 H21:H23 H28:H30 L28:L30 P28:P30 T28:T30 X28:X30 G26:AA26 P46 C33:F33 C20:E60 AC20:AC60 C31:G31 C39:G39 C55:G55 C41:G41 Y27:AA46 U27:W46 Q27:S46 M27:O46 I27:K46 C50:G50 C57:G57 Y48:AA60 U48:W60 Q48:S60 M48:O60 I48:K60">
    <cfRule type="containsBlanks" dxfId="26" priority="39">
      <formula>LEN(TRIM(C20))=0</formula>
    </cfRule>
  </conditionalFormatting>
  <conditionalFormatting sqref="AB20:AB60">
    <cfRule type="containsText" dxfId="25" priority="24" operator="containsText" text="х!">
      <formula>NOT(ISERROR(SEARCH("х!",AB20)))</formula>
    </cfRule>
  </conditionalFormatting>
  <conditionalFormatting sqref="AB20:AB60">
    <cfRule type="containsBlanks" dxfId="24" priority="23">
      <formula>LEN(TRIM(AB20))=0</formula>
    </cfRule>
  </conditionalFormatting>
  <conditionalFormatting sqref="AB31">
    <cfRule type="containsText" dxfId="23" priority="22" operator="containsText" text="х!">
      <formula>NOT(ISERROR(SEARCH("х!",AB31)))</formula>
    </cfRule>
  </conditionalFormatting>
  <conditionalFormatting sqref="AB31">
    <cfRule type="containsBlanks" dxfId="22" priority="21">
      <formula>LEN(TRIM(AB31))=0</formula>
    </cfRule>
  </conditionalFormatting>
  <conditionalFormatting sqref="AB33">
    <cfRule type="containsText" dxfId="21" priority="20" operator="containsText" text="х!">
      <formula>NOT(ISERROR(SEARCH("х!",AB33)))</formula>
    </cfRule>
  </conditionalFormatting>
  <conditionalFormatting sqref="AB33">
    <cfRule type="containsBlanks" dxfId="20" priority="19">
      <formula>LEN(TRIM(AB33))=0</formula>
    </cfRule>
  </conditionalFormatting>
  <conditionalFormatting sqref="AB41">
    <cfRule type="containsText" dxfId="19" priority="18" operator="containsText" text="х!">
      <formula>NOT(ISERROR(SEARCH("х!",AB41)))</formula>
    </cfRule>
  </conditionalFormatting>
  <conditionalFormatting sqref="AB41">
    <cfRule type="containsBlanks" dxfId="18" priority="17">
      <formula>LEN(TRIM(AB41))=0</formula>
    </cfRule>
  </conditionalFormatting>
  <conditionalFormatting sqref="P33">
    <cfRule type="containsText" dxfId="17" priority="16" operator="containsText" text="х!">
      <formula>NOT(ISERROR(SEARCH("х!",P33)))</formula>
    </cfRule>
  </conditionalFormatting>
  <conditionalFormatting sqref="P33">
    <cfRule type="containsBlanks" dxfId="16" priority="15">
      <formula>LEN(TRIM(P33))=0</formula>
    </cfRule>
  </conditionalFormatting>
  <conditionalFormatting sqref="AB41">
    <cfRule type="containsText" dxfId="15" priority="14" operator="containsText" text="х!">
      <formula>NOT(ISERROR(SEARCH("х!",AB41)))</formula>
    </cfRule>
  </conditionalFormatting>
  <conditionalFormatting sqref="AB41">
    <cfRule type="containsBlanks" dxfId="14" priority="13">
      <formula>LEN(TRIM(AB41))=0</formula>
    </cfRule>
  </conditionalFormatting>
  <conditionalFormatting sqref="P41">
    <cfRule type="containsText" dxfId="13" priority="12" operator="containsText" text="х!">
      <formula>NOT(ISERROR(SEARCH("х!",P41)))</formula>
    </cfRule>
  </conditionalFormatting>
  <conditionalFormatting sqref="P41">
    <cfRule type="containsBlanks" dxfId="12" priority="11">
      <formula>LEN(TRIM(P41))=0</formula>
    </cfRule>
  </conditionalFormatting>
  <conditionalFormatting sqref="AB50">
    <cfRule type="containsText" dxfId="11" priority="10" operator="containsText" text="х!">
      <formula>NOT(ISERROR(SEARCH("х!",AB50)))</formula>
    </cfRule>
  </conditionalFormatting>
  <conditionalFormatting sqref="AB50">
    <cfRule type="containsBlanks" dxfId="10" priority="9">
      <formula>LEN(TRIM(AB50))=0</formula>
    </cfRule>
  </conditionalFormatting>
  <conditionalFormatting sqref="P50">
    <cfRule type="containsText" dxfId="9" priority="8" operator="containsText" text="х!">
      <formula>NOT(ISERROR(SEARCH("х!",P50)))</formula>
    </cfRule>
  </conditionalFormatting>
  <conditionalFormatting sqref="P50">
    <cfRule type="containsBlanks" dxfId="8" priority="7">
      <formula>LEN(TRIM(P50))=0</formula>
    </cfRule>
  </conditionalFormatting>
  <conditionalFormatting sqref="AB57">
    <cfRule type="containsText" dxfId="7" priority="6" operator="containsText" text="х!">
      <formula>NOT(ISERROR(SEARCH("х!",AB57)))</formula>
    </cfRule>
  </conditionalFormatting>
  <conditionalFormatting sqref="AB57">
    <cfRule type="containsBlanks" dxfId="6" priority="5">
      <formula>LEN(TRIM(AB57))=0</formula>
    </cfRule>
  </conditionalFormatting>
  <conditionalFormatting sqref="P57">
    <cfRule type="containsText" dxfId="5" priority="4" operator="containsText" text="х!">
      <formula>NOT(ISERROR(SEARCH("х!",P57)))</formula>
    </cfRule>
  </conditionalFormatting>
  <conditionalFormatting sqref="P57">
    <cfRule type="containsBlanks" dxfId="4" priority="3">
      <formula>LEN(TRIM(P57))=0</formula>
    </cfRule>
  </conditionalFormatting>
  <conditionalFormatting sqref="L27">
    <cfRule type="containsText" dxfId="3" priority="2" operator="containsText" text="х!">
      <formula>NOT(ISERROR(SEARCH("х!",L27)))</formula>
    </cfRule>
  </conditionalFormatting>
  <conditionalFormatting sqref="L27">
    <cfRule type="containsBlanks" dxfId="1" priority="1">
      <formula>LEN(TRIM(L27))=0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J_ДВОСТ-150</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Техническое перевооружение объекта ТП-17.</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3" zoomScale="70" zoomScaleNormal="90" zoomScaleSheetLayoutView="70" workbookViewId="0">
      <selection activeCell="B30" sqref="B30"/>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J_ДВОСТ-150</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Техническое перевооружение объекта ТП-17.</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Техническое перевооружение объекта ТП-17.</v>
      </c>
    </row>
    <row r="19" spans="1:3" ht="16.5" thickBot="1">
      <c r="A19" s="283" t="s">
        <v>445</v>
      </c>
      <c r="B19" s="284" t="s">
        <v>568</v>
      </c>
    </row>
    <row r="20" spans="1:3" ht="16.5" thickBot="1">
      <c r="A20" s="283" t="s">
        <v>446</v>
      </c>
      <c r="B20" s="284" t="s">
        <v>244</v>
      </c>
    </row>
    <row r="21" spans="1:3" ht="16.5" thickBot="1">
      <c r="A21" s="283" t="s">
        <v>447</v>
      </c>
      <c r="B21" s="284" t="s">
        <v>572</v>
      </c>
    </row>
    <row r="22" spans="1:3" ht="16.5" thickBot="1">
      <c r="A22" s="286" t="s">
        <v>448</v>
      </c>
      <c r="B22" s="382" t="s">
        <v>583</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558</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559</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J_ДВОСТ-150</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Техническое перевооружение объекта ТП-17.</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2" zoomScale="85" zoomScaleNormal="60" zoomScaleSheetLayoutView="85" workbookViewId="0">
      <selection activeCell="H21" sqref="H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J_ДВОСТ-150</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Техническое перевооружение объекта ТП-17.</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576</v>
      </c>
      <c r="C20" s="371" t="s">
        <v>578</v>
      </c>
      <c r="D20" s="371" t="s">
        <v>61</v>
      </c>
      <c r="E20" s="371" t="s">
        <v>569</v>
      </c>
      <c r="F20" s="371" t="s">
        <v>579</v>
      </c>
      <c r="G20" s="371" t="str">
        <f>B20</f>
        <v>ТП-17</v>
      </c>
      <c r="H20" s="371" t="str">
        <f>C20</f>
        <v>КТП-17</v>
      </c>
      <c r="I20" s="371">
        <v>1958</v>
      </c>
      <c r="J20" s="371">
        <v>2022</v>
      </c>
      <c r="K20" s="371">
        <f>I20</f>
        <v>1958</v>
      </c>
      <c r="L20" s="371">
        <v>6</v>
      </c>
      <c r="M20" s="371">
        <f>L20</f>
        <v>6</v>
      </c>
      <c r="N20" s="371">
        <v>0.4</v>
      </c>
      <c r="O20" s="371">
        <v>0.4</v>
      </c>
      <c r="P20" s="371" t="s">
        <v>136</v>
      </c>
      <c r="Q20" s="371" t="s">
        <v>136</v>
      </c>
      <c r="R20" s="371" t="s">
        <v>136</v>
      </c>
      <c r="S20" s="371" t="s">
        <v>573</v>
      </c>
      <c r="T20" s="371" t="s">
        <v>570</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J_ДВОСТ-150</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Техническое перевооружение объекта ТП-17.</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J_ДВОСТ-150</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Техническое перевооружение объекта ТП-17.</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571</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574</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1.33</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ТП с заменой на модульную КТП с ТМГ-400.</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J_ДВОСТ-150</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Техническое перевооружение объекта ТП-17.</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J_ДВОСТ-150</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Техническое перевооружение объекта ТП-17.</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31"/>
      <c r="B15" s="431"/>
      <c r="C15" s="43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8" t="s">
        <v>40</v>
      </c>
      <c r="F16" s="429"/>
      <c r="G16" s="429"/>
      <c r="H16" s="429"/>
      <c r="I16" s="430"/>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J_ДВОСТ-150</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Техническое перевооружение объекта ТП-17.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2" t="s">
        <v>566</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53" priority="25" stopIfTrue="1" operator="equal">
      <formula>0</formula>
    </cfRule>
  </conditionalFormatting>
  <conditionalFormatting sqref="D10:K10">
    <cfRule type="cellIs" dxfId="52" priority="24" stopIfTrue="1" operator="equal">
      <formula>0</formula>
    </cfRule>
  </conditionalFormatting>
  <conditionalFormatting sqref="R10 R13">
    <cfRule type="cellIs" dxfId="51" priority="22" stopIfTrue="1" operator="equal">
      <formula>0</formula>
    </cfRule>
  </conditionalFormatting>
  <conditionalFormatting sqref="N18:N19">
    <cfRule type="cellIs" dxfId="50" priority="23" stopIfTrue="1" operator="equal">
      <formula>0</formula>
    </cfRule>
  </conditionalFormatting>
  <conditionalFormatting sqref="B40:AD40">
    <cfRule type="cellIs" dxfId="49" priority="21" stopIfTrue="1" operator="equal">
      <formula>0</formula>
    </cfRule>
  </conditionalFormatting>
  <conditionalFormatting sqref="A3 AE3">
    <cfRule type="cellIs" dxfId="48" priority="20" stopIfTrue="1" operator="equal">
      <formula>0</formula>
    </cfRule>
  </conditionalFormatting>
  <conditionalFormatting sqref="A5 AE5">
    <cfRule type="cellIs" dxfId="47" priority="19" stopIfTrue="1" operator="equal">
      <formula>0</formula>
    </cfRule>
  </conditionalFormatting>
  <conditionalFormatting sqref="A6 AE6">
    <cfRule type="cellIs" dxfId="46" priority="18" stopIfTrue="1" operator="equal">
      <formula>0</formula>
    </cfRule>
  </conditionalFormatting>
  <conditionalFormatting sqref="A8 AE8">
    <cfRule type="cellIs" dxfId="45" priority="17" stopIfTrue="1" operator="equal">
      <formula>0</formula>
    </cfRule>
  </conditionalFormatting>
  <conditionalFormatting sqref="A9 AE9">
    <cfRule type="cellIs" dxfId="44" priority="16" stopIfTrue="1" operator="equal">
      <formula>0</formula>
    </cfRule>
  </conditionalFormatting>
  <conditionalFormatting sqref="AE11">
    <cfRule type="cellIs" dxfId="43" priority="15" stopIfTrue="1" operator="equal">
      <formula>0</formula>
    </cfRule>
  </conditionalFormatting>
  <conditionalFormatting sqref="A12 AE12">
    <cfRule type="cellIs" dxfId="42" priority="14" stopIfTrue="1" operator="equal">
      <formula>0</formula>
    </cfRule>
  </conditionalFormatting>
  <conditionalFormatting sqref="A14 AE14">
    <cfRule type="cellIs" dxfId="41" priority="13" stopIfTrue="1" operator="equal">
      <formula>0</formula>
    </cfRule>
  </conditionalFormatting>
  <conditionalFormatting sqref="A11">
    <cfRule type="cellIs" dxfId="40" priority="12" stopIfTrue="1" operator="equal">
      <formula>0</formula>
    </cfRule>
  </conditionalFormatting>
  <conditionalFormatting sqref="AE3">
    <cfRule type="cellIs" dxfId="39" priority="11" stopIfTrue="1" operator="equal">
      <formula>0</formula>
    </cfRule>
  </conditionalFormatting>
  <conditionalFormatting sqref="AE5">
    <cfRule type="cellIs" dxfId="38" priority="10" stopIfTrue="1" operator="equal">
      <formula>0</formula>
    </cfRule>
  </conditionalFormatting>
  <conditionalFormatting sqref="AE6">
    <cfRule type="cellIs" dxfId="37" priority="9" stopIfTrue="1" operator="equal">
      <formula>0</formula>
    </cfRule>
  </conditionalFormatting>
  <conditionalFormatting sqref="AE8">
    <cfRule type="cellIs" dxfId="36" priority="8" stopIfTrue="1" operator="equal">
      <formula>0</formula>
    </cfRule>
  </conditionalFormatting>
  <conditionalFormatting sqref="AE9">
    <cfRule type="cellIs" dxfId="35" priority="7" stopIfTrue="1" operator="equal">
      <formula>0</formula>
    </cfRule>
  </conditionalFormatting>
  <conditionalFormatting sqref="AE11">
    <cfRule type="cellIs" dxfId="34" priority="6" stopIfTrue="1" operator="equal">
      <formula>0</formula>
    </cfRule>
  </conditionalFormatting>
  <conditionalFormatting sqref="AE12">
    <cfRule type="cellIs" dxfId="33" priority="5" stopIfTrue="1" operator="equal">
      <formula>0</formula>
    </cfRule>
  </conditionalFormatting>
  <conditionalFormatting sqref="AE14">
    <cfRule type="cellIs" dxfId="32" priority="4" stopIfTrue="1" operator="equal">
      <formula>0</formula>
    </cfRule>
  </conditionalFormatting>
  <conditionalFormatting sqref="B37:B38 B33:B34">
    <cfRule type="cellIs" dxfId="31" priority="3" stopIfTrue="1" operator="equal">
      <formula>0</formula>
    </cfRule>
  </conditionalFormatting>
  <conditionalFormatting sqref="B40:V40">
    <cfRule type="cellIs" dxfId="30" priority="2" stopIfTrue="1" operator="equal">
      <formula>0</formula>
    </cfRule>
  </conditionalFormatting>
  <conditionalFormatting sqref="B60:V60">
    <cfRule type="cellIs" dxfId="29"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J_ДВОСТ-150</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Техническое перевооружение объекта ТП-17.</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44561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2019-09-09T05:27:12Z</dcterms:modified>
</cp:coreProperties>
</file>