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T47" s="1"/>
  <c r="P48"/>
  <c r="P47" s="1"/>
  <c r="AA47"/>
  <c r="Z47"/>
  <c r="Y47"/>
  <c r="W47"/>
  <c r="V47"/>
  <c r="U47"/>
  <c r="S47"/>
  <c r="R47"/>
  <c r="Q47"/>
  <c r="O47"/>
  <c r="N47"/>
  <c r="M47"/>
  <c r="K47"/>
  <c r="J47"/>
  <c r="I47"/>
  <c r="G47"/>
  <c r="P46"/>
  <c r="P39" s="1"/>
  <c r="F44"/>
  <c r="F43"/>
  <c r="F42"/>
  <c r="F41"/>
  <c r="F40"/>
  <c r="AA39"/>
  <c r="Z39"/>
  <c r="Y39"/>
  <c r="W39"/>
  <c r="V39"/>
  <c r="U39"/>
  <c r="T39"/>
  <c r="S39"/>
  <c r="R39"/>
  <c r="Q39"/>
  <c r="O39"/>
  <c r="N39"/>
  <c r="M39"/>
  <c r="K39"/>
  <c r="J39"/>
  <c r="I39"/>
  <c r="H39"/>
  <c r="G39"/>
  <c r="F38"/>
  <c r="F36"/>
  <c r="F35"/>
  <c r="F34"/>
  <c r="F33"/>
  <c r="F32"/>
  <c r="AA31"/>
  <c r="Z31"/>
  <c r="Y31"/>
  <c r="X31"/>
  <c r="W31"/>
  <c r="V31"/>
  <c r="U31"/>
  <c r="T31"/>
  <c r="S31"/>
  <c r="R31"/>
  <c r="Q31"/>
  <c r="P31"/>
  <c r="O31"/>
  <c r="N31"/>
  <c r="M31"/>
  <c r="K31"/>
  <c r="J31"/>
  <c r="I31"/>
  <c r="H31"/>
  <c r="G31"/>
  <c r="F30"/>
  <c r="F29"/>
  <c r="AB28"/>
  <c r="F28"/>
  <c r="E28"/>
  <c r="H27"/>
  <c r="H48" s="1"/>
  <c r="F27"/>
  <c r="E27"/>
  <c r="E26" s="1"/>
  <c r="AA26"/>
  <c r="Z26"/>
  <c r="Y26"/>
  <c r="X26"/>
  <c r="X46" s="1"/>
  <c r="X39" s="1"/>
  <c r="X48" s="1"/>
  <c r="X47" s="1"/>
  <c r="W26"/>
  <c r="V26"/>
  <c r="U26"/>
  <c r="T26"/>
  <c r="S26"/>
  <c r="R26"/>
  <c r="Q26"/>
  <c r="P26"/>
  <c r="O26"/>
  <c r="N26"/>
  <c r="M26"/>
  <c r="K26"/>
  <c r="J26"/>
  <c r="I26"/>
  <c r="G26"/>
  <c r="F26"/>
  <c r="C26"/>
  <c r="C48" s="1"/>
  <c r="AB25"/>
  <c r="F25"/>
  <c r="E25"/>
  <c r="F24"/>
  <c r="X23"/>
  <c r="T23"/>
  <c r="AB23" s="1"/>
  <c r="E23"/>
  <c r="AA20"/>
  <c r="Z20"/>
  <c r="Y20"/>
  <c r="X20"/>
  <c r="W20"/>
  <c r="V20"/>
  <c r="U20"/>
  <c r="T20"/>
  <c r="S20"/>
  <c r="R20"/>
  <c r="Q20"/>
  <c r="P20"/>
  <c r="O20"/>
  <c r="N20"/>
  <c r="M20"/>
  <c r="L20"/>
  <c r="K20"/>
  <c r="J20"/>
  <c r="I20"/>
  <c r="H20"/>
  <c r="G20"/>
  <c r="C20"/>
  <c r="E20" s="1"/>
  <c r="H21" i="14"/>
  <c r="G21"/>
  <c r="I21" s="1"/>
  <c r="AB20" i="19" l="1"/>
  <c r="F23"/>
  <c r="F20" s="1"/>
  <c r="E48"/>
  <c r="F48"/>
  <c r="L48"/>
  <c r="L47" s="1"/>
  <c r="H26"/>
  <c r="L26"/>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<sst xmlns="http://schemas.openxmlformats.org/spreadsheetml/2006/main" count="3373" uniqueCount="515">
  <si>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</si>
  <si>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</si>
  <si>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</si>
  <si>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</si>
  <si>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</si>
  <si>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</si>
  <si>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</si>
  <si>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</si>
  <si>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</si>
  <si>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</si>
  <si>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</si>
  <si>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</si>
  <si>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</si>
  <si>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</si>
  <si>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</si>
  <si>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</si>
  <si>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</si>
  <si>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</si>
  <si>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</si>
  <si>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</si>
  <si>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</si>
  <si>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</si>
  <si>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</si>
  <si>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</si>
  <si>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</si>
  <si>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</si>
  <si>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</si>
  <si>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</si>
  <si>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</si>
  <si>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</si>
  <si>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</si>
  <si>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</si>
  <si>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</si>
  <si>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</si>
  <si>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</si>
  <si>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</si>
  <si>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</si>
  <si>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</si>
  <si>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</si>
  <si>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</si>
  <si>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</si>
  <si>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</si>
  <si>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</si>
  <si>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</si>
  <si>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</si>
  <si>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</si>
  <si>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</si>
  <si>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</si>
  <si>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</si>
  <si>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</si>
  <si>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</si>
  <si>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</si>
  <si>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</si>
  <si>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</si>
  <si>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</si>
  <si>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</si>
  <si>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</si>
  <si>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</si>
  <si>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</si>
  <si>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</si>
  <si>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</si>
  <si>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</si>
  <si>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</si>
  <si>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</si>
  <si>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</si>
  <si>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</si>
  <si>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</si>
  <si>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</si>
  <si>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</si>
  <si>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</si>
  <si>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</si>
  <si>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</si>
  <si>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</si>
  <si>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</si>
  <si>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</si>
  <si>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</si>
  <si>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</si>
  <si>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</si>
  <si>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</si>
  <si>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</si>
  <si>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</si>
  <si>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</si>
  <si>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</si>
  <si>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</si>
  <si>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</si>
  <si>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</si>
  <si>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</si>
  <si>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</si>
  <si>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</si>
  <si>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</si>
  <si>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</si>
  <si>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</si>
  <si>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</si>
  <si>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</si>
  <si>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</si>
  <si>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</si>
  <si>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</si>
  <si>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</si>
  <si>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</si>
  <si>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</si>
  <si>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</si>
  <si>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</si>
  <si>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</si>
  <si>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</si>
  <si>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</si>
  <si>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</si>
  <si>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</si>
  <si>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</si>
  <si>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</si>
  <si>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</si>
  <si>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</si>
  <si>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</si>
  <si>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</si>
  <si>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</si>
  <si>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</si>
  <si>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</si>
  <si>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</si>
  <si>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</si>
  <si>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</si>
  <si>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</si>
  <si>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</si>
  <si>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</si>
  <si>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</si>
  <si>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</si>
  <si>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</si>
  <si>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</si>
  <si>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</si>
  <si>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</si>
  <si>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</si>
  <si>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</si>
  <si>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</si>
  <si>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</si>
  <si>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</si>
  <si>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</si>
  <si>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</si>
  <si>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</si>
  <si>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</si>
  <si>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</si>
  <si>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</si>
  <si>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</si>
  <si>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</si>
  <si>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</si>
  <si>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</si>
  <si>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</si>
  <si>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</si>
  <si>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</si>
  <si>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</si>
  <si>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</si>
  <si>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</si>
  <si>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</si>
  <si>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</si>
  <si>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</si>
  <si>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</si>
  <si>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</si>
  <si>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</si>
  <si>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</si>
  <si>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</si>
  <si>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</si>
  <si>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</si>
  <si>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</si>
  <si>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</si>
  <si>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</si>
  <si>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</si>
  <si>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</si>
  <si>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</si>
  <si>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</si>
  <si>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</si>
  <si>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</si>
  <si>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</si>
  <si>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</si>
  <si>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</si>
  <si>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</si>
  <si>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</si>
  <si>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</si>
  <si>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</si>
  <si>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</si>
  <si>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</si>
  <si>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</si>
  <si>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</si>
  <si>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</si>
  <si>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</si>
  <si>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</si>
  <si>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</si>
  <si>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</si>
  <si>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</si>
  <si>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</si>
  <si>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</si>
  <si>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</si>
  <si>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</si>
  <si>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</si>
  <si>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</si>
  <si>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</si>
  <si>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</si>
  <si>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</si>
  <si>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</si>
  <si>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</si>
  <si>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</si>
  <si>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</si>
  <si>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</si>
  <si>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</si>
  <si>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</si>
  <si>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</si>
  <si>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</si>
  <si>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</si>
  <si>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</si>
  <si>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</si>
  <si>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</si>
  <si>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</si>
  <si>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</si>
  <si>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</si>
  <si>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</si>
  <si>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</si>
  <si>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</si>
  <si>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</si>
  <si>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</si>
  <si>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</si>
  <si>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</si>
  <si>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</si>
  <si>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</si>
  <si>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</si>
  <si>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</si>
  <si>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</si>
  <si>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</si>
  <si>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</si>
  <si>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</si>
  <si>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</si>
  <si>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</si>
  <si>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</si>
  <si>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</si>
  <si>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</si>
  <si>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</si>
  <si>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</si>
  <si>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</si>
  <si>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</si>
  <si>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</si>
  <si>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</si>
  <si>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</si>
  <si>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</si>
  <si>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</si>
  <si>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</si>
  <si>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</si>
  <si>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</si>
  <si>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</si>
  <si>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</si>
  <si>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</si>
  <si>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</si>
  <si>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</si>
  <si>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</si>
  <si>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</si>
  <si>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</si>
  <si>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</si>
  <si>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</si>
  <si>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</si>
  <si>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</si>
  <si>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</si>
  <si>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</si>
  <si>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</si>
  <si>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</si>
  <si>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</si>
  <si>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</si>
  <si>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</si>
  <si>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</si>
  <si>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</si>
  <si>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</si>
  <si>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</si>
  <si>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</si>
  <si>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</si>
  <si>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</si>
  <si>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</si>
  <si>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</si>
  <si>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</si>
  <si>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</si>
  <si>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</si>
  <si>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</si>
  <si>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</si>
  <si>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</si>
  <si>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</si>
  <si>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</si>
  <si>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</si>
  <si>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</si>
  <si>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</si>
  <si>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</si>
  <si>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</si>
  <si>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</si>
  <si>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</si>
  <si>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</si>
  <si>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</si>
  <si>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</si>
  <si>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</si>
  <si>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</si>
  <si>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</si>
  <si>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</si>
  <si>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</si>
  <si>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</si>
  <si>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</si>
  <si>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</si>
  <si>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</si>
  <si>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</si>
  <si>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</si>
  <si>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</si>
  <si>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</si>
  <si>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</si>
  <si>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</si>
  <si>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</si>
  <si>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</si>
  <si>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</si>
  <si>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</si>
  <si>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</si>
  <si>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</si>
  <si>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</si>
  <si>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</si>
  <si>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</si>
  <si>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</si>
  <si>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</si>
  <si>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</si>
  <si>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</si>
  <si>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</si>
  <si>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</si>
  <si>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</si>
  <si>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</si>
  <si>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</si>
  <si>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</si>
  <si>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</si>
  <si>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</si>
  <si>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</si>
  <si>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</si>
  <si>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</si>
  <si>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</si>
  <si>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</si>
  <si>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</si>
  <si>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</si>
  <si>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</si>
  <si>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</si>
  <si>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</si>
  <si>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</si>
  <si>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</si>
  <si>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</si>
  <si>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</si>
  <si>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</si>
  <si>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</si>
  <si>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</si>
  <si>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</si>
  <si>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</si>
  <si>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</si>
  <si>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</si>
  <si>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</si>
  <si>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</si>
  <si>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</si>
  <si>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</si>
  <si>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</si>
  <si>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</si>
  <si>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</si>
  <si>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</si>
  <si>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</si>
  <si>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</si>
  <si>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</si>
  <si>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</si>
  <si>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</si>
  <si>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</si>
  <si>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</si>
  <si>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</si>
  <si>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</si>
  <si>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</si>
  <si>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</si>
  <si>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</si>
  <si>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</si>
  <si>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</si>
  <si>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</si>
  <si>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</si>
  <si>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</si>
  <si>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</si>
  <si>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</si>
  <si>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</si>
  <si>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</si>
  <si>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</si>
  <si>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</si>
  <si>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</si>
  <si>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</si>
  <si>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</si>
  <si>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</si>
  <si>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</si>
  <si>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</si>
  <si>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</si>
  <si>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</si>
  <si>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</si>
  <si>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</si>
  <si>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</si>
  <si>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</si>
  <si>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</si>
  <si>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</si>
  <si>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</si>
  <si>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</si>
  <si>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</si>
  <si>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</si>
  <si>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</si>
  <si>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</si>
  <si>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</si>
  <si>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</si>
  <si>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</si>
  <si>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</si>
  <si>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</si>
  <si>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</si>
  <si>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</si>
  <si>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</si>
  <si>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</si>
  <si>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</si>
  <si>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</si>
  <si>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</si>
  <si>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</si>
  <si>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</si>
  <si>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</si>
  <si>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</si>
  <si>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</si>
  <si>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</si>
  <si>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</si>
  <si>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</si>
  <si>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</si>
  <si>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</si>
  <si>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</si>
  <si>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</si>
  <si>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</si>
  <si>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</si>
  <si>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</si>
  <si>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</si>
  <si>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</si>
  <si>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</si>
  <si>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</si>
  <si>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</si>
  <si>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</si>
  <si>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</si>
  <si>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</si>
  <si>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</si>
  <si>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</si>
  <si>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</si>
  <si>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</si>
  <si>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</si>
  <si>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</si>
  <si>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</si>
  <si>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</si>
  <si>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</si>
  <si>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</si>
  <si>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</si>
  <si>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</si>
  <si>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</si>
  <si>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</si>
  <si>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</si>
  <si>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</si>
  <si>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</si>
  <si>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</si>
  <si>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</si>
  <si>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</si>
  <si>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</si>
  <si>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</si>
  <si>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</si>
  <si>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</si>
  <si>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</si>
  <si>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</si>
  <si>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</si>
  <si>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</si>
  <si>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</si>
  <si>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</si>
  <si>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</si>
  <si>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</si>
  <si>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</si>
  <si>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</si>
  <si>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</si>
  <si>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</si>
  <si>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</si>
  <si>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</si>
  <si>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</si>
  <si>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</si>
  <si>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</si>
  <si>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</si>
  <si>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</si>
  <si>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</si>
  <si>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</si>
  <si>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</si>
  <si>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</si>
  <si>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</si>
  <si>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</si>
  <si>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</si>
  <si>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</si>
  <si>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</si>
  <si>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</si>
  <si>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</si>
  <si>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</si>
  <si>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</si>
  <si>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</si>
  <si>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</si>
  <si>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</si>
  <si>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</si>
  <si>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</si>
  <si>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</si>
  <si>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</si>
  <si>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</si>
  <si>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</si>
  <si>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</si>
  <si>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</si>
  <si>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</si>
  <si>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3х120</t>
  </si>
  <si>
    <t>ААБлу 3х240</t>
  </si>
  <si>
    <t>J_ДВОСТ-205</t>
  </si>
  <si>
    <t>Техническое перевооружение объекта "Кабельная линия 6кВ" Ф-39   ТП-М и ТП-1-ТП50</t>
  </si>
  <si>
    <t xml:space="preserve">  Кабельная линия 6 кВ Ф-39   ТП-М и ТП-1-ТП50</t>
  </si>
  <si>
    <t>Акт № б/н от 28.10.2018г., Хабаровская дистанция электроснабжения</t>
  </si>
  <si>
    <t>Техническое перевооружение с заменой КЛ малого сечения ААБл 120 мм2 на ААБЛу 3х240 мм 1,3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</si>
  <si>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</si>
  <si>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</si>
  <si>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</si>
  <si>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</si>
  <si>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</si>
  <si>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</si>
  <si>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</si>
  <si>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Кабельная линия 6кВ  Ф-39   ТП-М и ТП-1-ТП50, находятся в эксплуатации с 1993 года, выполнена кабелем ААбл 3х120, не соответствует нагрузкам.  Необходима замена кабеля, который не соответствует технической политике ОАО "РЖД", замена кабеля протяженностью 1,2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</si>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</sst>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94">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5" zoomScale="70" zoomScaleSheetLayoutView="70" workbookViewId="0">
      <selection activeCell="C30" sqref="C3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512</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501</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1.2</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12.27</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10.220000000000001</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93" priority="2" operator="containsText" text="Х!">
      <formula>NOT(ISERROR(SEARCH("Х!",A5)))</formula>
    </cfRule>
  </conditionalFormatting>
  <conditionalFormatting sqref="A5:C5">
    <cfRule type="containsText" dxfId="9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J_ДВОСТ-205</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6кВ" Ф-39   ТП-М и ТП-1-ТП50</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E26" sqref="E25:F26"/>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J_ДВОСТ-205</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6кВ" Ф-39   ТП-М и ТП-1-ТП50</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6кВ" Ф-39   ТП-М и ТП-1-ТП50</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2022</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J_ДВОСТ-205</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6кВ" Ф-39   ТП-М и ТП-1-ТП50</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J_ДВОСТ-205</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6кВ" Ф-39   ТП-М и ТП-1-ТП50</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R22" sqref="R22"/>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J_ДВОСТ-205</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6кВ" Ф-39   ТП-М и ТП-1-ТП50</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503</v>
      </c>
      <c r="C21" s="271" t="str">
        <f>B21</f>
        <v xml:space="preserve">  Кабельная линия 6 кВ Ф-39   ТП-М и ТП-1-ТП50</v>
      </c>
      <c r="D21" s="271" t="s">
        <v>503</v>
      </c>
      <c r="E21" s="271" t="str">
        <f>D21</f>
        <v xml:space="preserve">  Кабельная линия 6 кВ Ф-39   ТП-М и ТП-1-ТП50</v>
      </c>
      <c r="F21" s="271">
        <v>6</v>
      </c>
      <c r="G21" s="271">
        <f>F21</f>
        <v>6</v>
      </c>
      <c r="H21" s="271">
        <f>F21</f>
        <v>6</v>
      </c>
      <c r="I21" s="271">
        <f>G21</f>
        <v>6</v>
      </c>
      <c r="J21" s="271">
        <v>1993</v>
      </c>
      <c r="K21" s="271" t="s">
        <v>22</v>
      </c>
      <c r="L21" s="271">
        <v>1</v>
      </c>
      <c r="M21" s="271" t="s">
        <v>499</v>
      </c>
      <c r="N21" s="271" t="s">
        <v>500</v>
      </c>
      <c r="O21" s="271" t="s">
        <v>510</v>
      </c>
      <c r="P21" s="271" t="s">
        <v>510</v>
      </c>
      <c r="Q21" s="271">
        <v>1.2</v>
      </c>
      <c r="R21" s="271">
        <v>1.2</v>
      </c>
      <c r="S21" s="271" t="s">
        <v>136</v>
      </c>
      <c r="T21" s="271" t="s">
        <v>136</v>
      </c>
      <c r="U21" s="271" t="s">
        <v>136</v>
      </c>
      <c r="V21" s="271" t="s">
        <v>496</v>
      </c>
      <c r="W21" s="271" t="s">
        <v>496</v>
      </c>
      <c r="X21" s="271" t="s">
        <v>136</v>
      </c>
      <c r="Y21" s="271" t="s">
        <v>136</v>
      </c>
      <c r="Z21" s="271" t="s">
        <v>504</v>
      </c>
      <c r="AA21" s="271" t="s">
        <v>505</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J_ДВОСТ-205</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6кВ" Ф-39   ТП-М и ТП-1-ТП50</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63" customHeight="1">
      <c r="A20" s="274" t="s">
        <v>19</v>
      </c>
      <c r="B20" s="275" t="s">
        <v>492</v>
      </c>
      <c r="C20" s="277" t="s">
        <v>513</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12.27</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2022</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9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J_ДВОСТ-205</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6кВ" Ф-39   ТП-М и ТП-1-ТП50</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3" t="s">
        <v>9</v>
      </c>
      <c r="B3" s="323"/>
      <c r="C3" s="323"/>
      <c r="D3" s="323"/>
      <c r="E3" s="323"/>
      <c r="F3" s="323"/>
      <c r="G3" s="323"/>
      <c r="H3" s="323"/>
      <c r="I3" s="323"/>
      <c r="J3" s="323"/>
      <c r="K3" s="323"/>
      <c r="L3" s="323"/>
      <c r="M3" s="323"/>
      <c r="N3" s="323"/>
      <c r="O3" s="323"/>
      <c r="P3" s="11"/>
      <c r="Q3" s="11"/>
      <c r="R3" s="11"/>
      <c r="S3" s="11"/>
      <c r="T3" s="11"/>
      <c r="U3" s="11"/>
      <c r="V3" s="11"/>
      <c r="W3" s="11"/>
      <c r="X3" s="11"/>
      <c r="Y3" s="11"/>
      <c r="Z3" s="11"/>
    </row>
    <row r="4" spans="1:28" s="10" customFormat="1" ht="18.75">
      <c r="A4" s="323"/>
      <c r="B4" s="323"/>
      <c r="C4" s="323"/>
      <c r="D4" s="323"/>
      <c r="E4" s="323"/>
      <c r="F4" s="323"/>
      <c r="G4" s="323"/>
      <c r="H4" s="323"/>
      <c r="I4" s="323"/>
      <c r="J4" s="323"/>
      <c r="K4" s="323"/>
      <c r="L4" s="323"/>
      <c r="M4" s="323"/>
      <c r="N4" s="323"/>
      <c r="O4" s="323"/>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3"/>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c r="A8" s="324" t="str">
        <f>' 1. паспорт местополож'!A8:C8</f>
        <v>J_ДВОСТ-205</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4" t="str">
        <f>' 1. паспорт местополож'!A11:C11</f>
        <v>Техническое перевооружение объекта "Кабельная линия 6кВ" Ф-39   ТП-М и ТП-1-ТП50</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7" t="s">
        <v>41</v>
      </c>
      <c r="F16" s="328"/>
      <c r="G16" s="328"/>
      <c r="H16" s="328"/>
      <c r="I16" s="329"/>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J_ДВОСТ-205</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6кВ" Ф-39   ТП-М и ТП-1-ТП50</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32" activePane="bottomRight" state="frozen"/>
      <selection activeCell="A3" sqref="A3"/>
      <selection pane="topRight" activeCell="I3" sqref="I3"/>
      <selection pane="bottomLeft" activeCell="A20" sqref="A20"/>
      <selection pane="bottomRight" activeCell="F53" sqref="F5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J_ДВОСТ-205</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6кВ" Ф-39   ТП-М и ТП-1-ТП50</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514</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506</v>
      </c>
      <c r="F18" s="252" t="s">
        <v>507</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12.2652</v>
      </c>
      <c r="D20" s="137" t="s">
        <v>244</v>
      </c>
      <c r="E20" s="137">
        <f>C20</f>
        <v>12.2652</v>
      </c>
      <c r="F20" s="137">
        <f t="shared" ref="F20" si="0">F23</f>
        <v>12.2652</v>
      </c>
      <c r="G20" s="137">
        <f t="shared" ref="G20:AA20" si="1">SUM(G21:G25)</f>
        <v>0</v>
      </c>
      <c r="H20" s="137">
        <f t="shared" si="1"/>
        <v>1.3452</v>
      </c>
      <c r="I20" s="137">
        <f t="shared" si="1"/>
        <v>0</v>
      </c>
      <c r="J20" s="137">
        <f t="shared" si="1"/>
        <v>0</v>
      </c>
      <c r="K20" s="137">
        <f t="shared" si="1"/>
        <v>0</v>
      </c>
      <c r="L20" s="137">
        <f>SUM(L21:L25)</f>
        <v>0</v>
      </c>
      <c r="M20" s="137">
        <f t="shared" si="1"/>
        <v>0</v>
      </c>
      <c r="N20" s="137">
        <f t="shared" si="1"/>
        <v>0</v>
      </c>
      <c r="O20" s="137">
        <f t="shared" si="1"/>
        <v>0</v>
      </c>
      <c r="P20" s="137">
        <f t="shared" si="1"/>
        <v>10.92</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12.2652</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12.2652</v>
      </c>
      <c r="D23" s="137" t="s">
        <v>244</v>
      </c>
      <c r="E23" s="137">
        <f>C23</f>
        <v>12.2652</v>
      </c>
      <c r="F23" s="137">
        <f>C20</f>
        <v>12.2652</v>
      </c>
      <c r="G23" s="137">
        <v>0</v>
      </c>
      <c r="H23" s="136">
        <v>1.3452</v>
      </c>
      <c r="I23" s="137" t="s">
        <v>244</v>
      </c>
      <c r="J23" s="137" t="s">
        <v>244</v>
      </c>
      <c r="K23" s="137" t="s">
        <v>244</v>
      </c>
      <c r="L23" s="136">
        <v>0</v>
      </c>
      <c r="M23" s="137" t="s">
        <v>244</v>
      </c>
      <c r="N23" s="137" t="s">
        <v>244</v>
      </c>
      <c r="O23" s="137" t="s">
        <v>244</v>
      </c>
      <c r="P23" s="136">
        <v>10.92</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12.2652</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10.221</v>
      </c>
      <c r="D26" s="137" t="s">
        <v>244</v>
      </c>
      <c r="E26" s="137">
        <f t="shared" ref="E26:F26" si="3">E27+E28</f>
        <v>10.221</v>
      </c>
      <c r="F26" s="137">
        <f t="shared" si="3"/>
        <v>10.221</v>
      </c>
      <c r="G26" s="137">
        <f t="shared" ref="G26:AA26" si="4">SUM(G27:G30)</f>
        <v>0</v>
      </c>
      <c r="H26" s="137">
        <f t="shared" si="4"/>
        <v>1.121</v>
      </c>
      <c r="I26" s="137">
        <f t="shared" si="4"/>
        <v>0</v>
      </c>
      <c r="J26" s="137">
        <f t="shared" si="4"/>
        <v>0</v>
      </c>
      <c r="K26" s="137">
        <f t="shared" si="4"/>
        <v>0</v>
      </c>
      <c r="L26" s="137">
        <f t="shared" si="4"/>
        <v>0</v>
      </c>
      <c r="M26" s="137">
        <f t="shared" si="4"/>
        <v>0</v>
      </c>
      <c r="N26" s="137">
        <f t="shared" si="4"/>
        <v>0</v>
      </c>
      <c r="O26" s="137">
        <f t="shared" si="4"/>
        <v>0</v>
      </c>
      <c r="P26" s="137">
        <f>SUM(P27:P30)</f>
        <v>9.1</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10.221</v>
      </c>
      <c r="AC26" s="137" t="s">
        <v>244</v>
      </c>
    </row>
    <row r="27" spans="1:29" ht="16.5">
      <c r="A27" s="130" t="s">
        <v>269</v>
      </c>
      <c r="B27" s="133" t="s">
        <v>270</v>
      </c>
      <c r="C27" s="137">
        <v>1.121</v>
      </c>
      <c r="D27" s="137" t="s">
        <v>244</v>
      </c>
      <c r="E27" s="137">
        <f>C27</f>
        <v>1.121</v>
      </c>
      <c r="F27" s="137">
        <f>C27</f>
        <v>1.121</v>
      </c>
      <c r="G27" s="137">
        <v>0</v>
      </c>
      <c r="H27" s="136">
        <f>C27</f>
        <v>1.121</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1.121</v>
      </c>
      <c r="AC27" s="137" t="s">
        <v>244</v>
      </c>
    </row>
    <row r="28" spans="1:29" ht="16.5">
      <c r="A28" s="130" t="s">
        <v>271</v>
      </c>
      <c r="B28" s="133" t="s">
        <v>272</v>
      </c>
      <c r="C28" s="137">
        <v>9.1</v>
      </c>
      <c r="D28" s="137" t="s">
        <v>244</v>
      </c>
      <c r="E28" s="137">
        <f>C28</f>
        <v>9.1</v>
      </c>
      <c r="F28" s="137">
        <f>C28</f>
        <v>9.1</v>
      </c>
      <c r="G28" s="137">
        <v>0</v>
      </c>
      <c r="H28" s="136">
        <v>0</v>
      </c>
      <c r="I28" s="137" t="s">
        <v>244</v>
      </c>
      <c r="J28" s="137" t="s">
        <v>244</v>
      </c>
      <c r="K28" s="137" t="s">
        <v>244</v>
      </c>
      <c r="L28" s="136">
        <v>0</v>
      </c>
      <c r="M28" s="137" t="s">
        <v>244</v>
      </c>
      <c r="N28" s="137" t="s">
        <v>244</v>
      </c>
      <c r="O28" s="137" t="s">
        <v>244</v>
      </c>
      <c r="P28" s="136">
        <v>9.1</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9.1</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1.2</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si="2"/>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1.2</v>
      </c>
      <c r="D37" s="137" t="s">
        <v>244</v>
      </c>
      <c r="E37" s="137">
        <v>1.2</v>
      </c>
      <c r="F37" s="137">
        <v>1.2</v>
      </c>
      <c r="G37" s="137">
        <v>0</v>
      </c>
      <c r="H37" s="136">
        <v>0</v>
      </c>
      <c r="I37" s="137" t="s">
        <v>244</v>
      </c>
      <c r="J37" s="137" t="s">
        <v>244</v>
      </c>
      <c r="K37" s="137" t="s">
        <v>244</v>
      </c>
      <c r="L37" s="136">
        <v>0</v>
      </c>
      <c r="M37" s="137" t="s">
        <v>244</v>
      </c>
      <c r="N37" s="137" t="s">
        <v>244</v>
      </c>
      <c r="O37" s="137" t="s">
        <v>244</v>
      </c>
      <c r="P37" s="137">
        <v>1.2</v>
      </c>
      <c r="Q37" s="137" t="s">
        <v>244</v>
      </c>
      <c r="R37" s="137" t="s">
        <v>244</v>
      </c>
      <c r="S37" s="137" t="s">
        <v>244</v>
      </c>
      <c r="T37" s="136">
        <v>0</v>
      </c>
      <c r="U37" s="137" t="s">
        <v>244</v>
      </c>
      <c r="V37" s="137" t="s">
        <v>244</v>
      </c>
      <c r="W37" s="137" t="s">
        <v>244</v>
      </c>
      <c r="X37" s="136">
        <v>0</v>
      </c>
      <c r="Y37" s="137" t="s">
        <v>244</v>
      </c>
      <c r="Z37" s="137" t="s">
        <v>244</v>
      </c>
      <c r="AA37" s="137" t="s">
        <v>244</v>
      </c>
      <c r="AB37" s="137">
        <v>1.2</v>
      </c>
      <c r="AC37" s="137" t="s">
        <v>244</v>
      </c>
    </row>
    <row r="38" spans="1:30" ht="16.5">
      <c r="A38" s="132" t="s">
        <v>290</v>
      </c>
      <c r="B38" s="135" t="s">
        <v>508</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10.299999999999999</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si="2"/>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1.2</v>
      </c>
      <c r="D45" s="137" t="s">
        <v>244</v>
      </c>
      <c r="E45" s="137">
        <v>1.2</v>
      </c>
      <c r="F45" s="137">
        <v>1.2</v>
      </c>
      <c r="G45" s="137">
        <v>0</v>
      </c>
      <c r="H45" s="136">
        <v>0</v>
      </c>
      <c r="I45" s="137" t="s">
        <v>244</v>
      </c>
      <c r="J45" s="137" t="s">
        <v>244</v>
      </c>
      <c r="K45" s="137" t="s">
        <v>244</v>
      </c>
      <c r="L45" s="136">
        <v>0</v>
      </c>
      <c r="M45" s="137" t="s">
        <v>244</v>
      </c>
      <c r="N45" s="137" t="s">
        <v>244</v>
      </c>
      <c r="O45" s="137" t="s">
        <v>244</v>
      </c>
      <c r="P45" s="137">
        <v>1.2</v>
      </c>
      <c r="Q45" s="137" t="s">
        <v>244</v>
      </c>
      <c r="R45" s="137" t="s">
        <v>244</v>
      </c>
      <c r="S45" s="137" t="s">
        <v>244</v>
      </c>
      <c r="T45" s="136">
        <v>0</v>
      </c>
      <c r="U45" s="137" t="s">
        <v>244</v>
      </c>
      <c r="V45" s="137" t="s">
        <v>244</v>
      </c>
      <c r="W45" s="137" t="s">
        <v>244</v>
      </c>
      <c r="X45" s="136">
        <v>0</v>
      </c>
      <c r="Y45" s="137" t="s">
        <v>244</v>
      </c>
      <c r="Z45" s="137" t="s">
        <v>244</v>
      </c>
      <c r="AA45" s="137" t="s">
        <v>244</v>
      </c>
      <c r="AB45" s="137">
        <v>1.2</v>
      </c>
      <c r="AC45" s="137" t="s">
        <v>244</v>
      </c>
    </row>
    <row r="46" spans="1:30" ht="16.5">
      <c r="A46" s="132" t="s">
        <v>299</v>
      </c>
      <c r="B46" s="135" t="s">
        <v>508</v>
      </c>
      <c r="C46" s="137">
        <v>0</v>
      </c>
      <c r="D46" s="137" t="s">
        <v>244</v>
      </c>
      <c r="E46" s="137">
        <v>0</v>
      </c>
      <c r="F46" s="137">
        <v>0</v>
      </c>
      <c r="G46" s="137">
        <v>0</v>
      </c>
      <c r="H46" s="136">
        <v>0</v>
      </c>
      <c r="I46" s="137" t="s">
        <v>244</v>
      </c>
      <c r="J46" s="137" t="s">
        <v>244</v>
      </c>
      <c r="K46" s="137" t="s">
        <v>244</v>
      </c>
      <c r="L46" s="136">
        <v>0</v>
      </c>
      <c r="M46" s="137" t="s">
        <v>244</v>
      </c>
      <c r="N46" s="137" t="s">
        <v>244</v>
      </c>
      <c r="O46" s="137" t="s">
        <v>244</v>
      </c>
      <c r="P46" s="136">
        <f>P28</f>
        <v>9.1</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7">SUM(G48:G53)</f>
        <v>0</v>
      </c>
      <c r="H47" s="137">
        <v>0</v>
      </c>
      <c r="I47" s="137">
        <f t="shared" si="7"/>
        <v>0</v>
      </c>
      <c r="J47" s="137">
        <f t="shared" si="7"/>
        <v>0</v>
      </c>
      <c r="K47" s="137">
        <f t="shared" si="7"/>
        <v>0</v>
      </c>
      <c r="L47" s="137">
        <f>L48</f>
        <v>0</v>
      </c>
      <c r="M47" s="137">
        <f t="shared" si="7"/>
        <v>0</v>
      </c>
      <c r="N47" s="137">
        <f t="shared" si="7"/>
        <v>0</v>
      </c>
      <c r="O47" s="137">
        <f t="shared" si="7"/>
        <v>0</v>
      </c>
      <c r="P47" s="137">
        <f t="shared" si="7"/>
        <v>10.299999999999999</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t="s">
        <v>244</v>
      </c>
    </row>
    <row r="48" spans="1:30" ht="16.5">
      <c r="A48" s="132" t="s">
        <v>301</v>
      </c>
      <c r="B48" s="133" t="s">
        <v>302</v>
      </c>
      <c r="C48" s="137">
        <f>C26</f>
        <v>10.221</v>
      </c>
      <c r="D48" s="137" t="s">
        <v>244</v>
      </c>
      <c r="E48" s="137">
        <f>C48</f>
        <v>10.221</v>
      </c>
      <c r="F48" s="137">
        <f>C48</f>
        <v>10.221</v>
      </c>
      <c r="G48" s="137">
        <v>0</v>
      </c>
      <c r="H48" s="136">
        <f>H27</f>
        <v>1.121</v>
      </c>
      <c r="I48" s="137" t="s">
        <v>244</v>
      </c>
      <c r="J48" s="137" t="s">
        <v>244</v>
      </c>
      <c r="K48" s="137" t="s">
        <v>244</v>
      </c>
      <c r="L48" s="136">
        <f>L28</f>
        <v>0</v>
      </c>
      <c r="M48" s="137" t="s">
        <v>244</v>
      </c>
      <c r="N48" s="137" t="s">
        <v>244</v>
      </c>
      <c r="O48" s="137" t="s">
        <v>244</v>
      </c>
      <c r="P48" s="136">
        <f>P28</f>
        <v>9.1</v>
      </c>
      <c r="Q48" s="137" t="s">
        <v>244</v>
      </c>
      <c r="R48" s="137" t="s">
        <v>244</v>
      </c>
      <c r="S48" s="137" t="s">
        <v>244</v>
      </c>
      <c r="T48" s="136">
        <f>T29</f>
        <v>0</v>
      </c>
      <c r="U48" s="137" t="s">
        <v>244</v>
      </c>
      <c r="V48" s="137" t="s">
        <v>244</v>
      </c>
      <c r="W48" s="137" t="s">
        <v>244</v>
      </c>
      <c r="X48" s="136">
        <f>X39</f>
        <v>0</v>
      </c>
      <c r="Y48" s="137" t="s">
        <v>244</v>
      </c>
      <c r="Z48" s="137" t="s">
        <v>244</v>
      </c>
      <c r="AA48" s="137" t="s">
        <v>244</v>
      </c>
      <c r="AB48" s="137">
        <v>10.221</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1.2</v>
      </c>
      <c r="D52" s="137" t="s">
        <v>244</v>
      </c>
      <c r="E52" s="137">
        <v>1.2</v>
      </c>
      <c r="F52" s="137">
        <v>1.2</v>
      </c>
      <c r="G52" s="137">
        <v>0</v>
      </c>
      <c r="H52" s="136">
        <v>0</v>
      </c>
      <c r="I52" s="137" t="s">
        <v>244</v>
      </c>
      <c r="J52" s="137" t="s">
        <v>244</v>
      </c>
      <c r="K52" s="137" t="s">
        <v>244</v>
      </c>
      <c r="L52" s="136">
        <v>0</v>
      </c>
      <c r="M52" s="137" t="s">
        <v>244</v>
      </c>
      <c r="N52" s="137" t="s">
        <v>244</v>
      </c>
      <c r="O52" s="137" t="s">
        <v>244</v>
      </c>
      <c r="P52" s="137">
        <v>1.2</v>
      </c>
      <c r="Q52" s="137" t="s">
        <v>244</v>
      </c>
      <c r="R52" s="137" t="s">
        <v>244</v>
      </c>
      <c r="S52" s="137" t="s">
        <v>244</v>
      </c>
      <c r="T52" s="136">
        <v>0</v>
      </c>
      <c r="U52" s="137" t="s">
        <v>244</v>
      </c>
      <c r="V52" s="137" t="s">
        <v>244</v>
      </c>
      <c r="W52" s="137" t="s">
        <v>244</v>
      </c>
      <c r="X52" s="136">
        <v>0</v>
      </c>
      <c r="Y52" s="137" t="s">
        <v>244</v>
      </c>
      <c r="Z52" s="137" t="s">
        <v>244</v>
      </c>
      <c r="AA52" s="137" t="s">
        <v>244</v>
      </c>
      <c r="AB52" s="137">
        <v>1.2</v>
      </c>
      <c r="AC52" s="137" t="s">
        <v>244</v>
      </c>
    </row>
    <row r="53" spans="1:29" ht="16.5">
      <c r="A53" s="132" t="s">
        <v>311</v>
      </c>
      <c r="B53" s="135" t="s">
        <v>509</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1.2</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1.2</v>
      </c>
      <c r="D59" s="137" t="s">
        <v>244</v>
      </c>
      <c r="E59" s="137">
        <v>1.2</v>
      </c>
      <c r="F59" s="137">
        <v>1.2</v>
      </c>
      <c r="G59" s="137">
        <v>0</v>
      </c>
      <c r="H59" s="136">
        <v>0</v>
      </c>
      <c r="I59" s="137" t="s">
        <v>244</v>
      </c>
      <c r="J59" s="137" t="s">
        <v>244</v>
      </c>
      <c r="K59" s="137" t="s">
        <v>244</v>
      </c>
      <c r="L59" s="136">
        <v>0</v>
      </c>
      <c r="M59" s="137" t="s">
        <v>244</v>
      </c>
      <c r="N59" s="137" t="s">
        <v>244</v>
      </c>
      <c r="O59" s="137" t="s">
        <v>244</v>
      </c>
      <c r="P59" s="137">
        <v>1.2</v>
      </c>
      <c r="Q59" s="137" t="s">
        <v>244</v>
      </c>
      <c r="R59" s="137" t="s">
        <v>244</v>
      </c>
      <c r="S59" s="137" t="s">
        <v>244</v>
      </c>
      <c r="T59" s="136">
        <v>0</v>
      </c>
      <c r="U59" s="137" t="s">
        <v>244</v>
      </c>
      <c r="V59" s="137" t="s">
        <v>244</v>
      </c>
      <c r="W59" s="137" t="s">
        <v>244</v>
      </c>
      <c r="X59" s="136">
        <v>0</v>
      </c>
      <c r="Y59" s="137" t="s">
        <v>244</v>
      </c>
      <c r="Z59" s="137" t="s">
        <v>244</v>
      </c>
      <c r="AA59" s="137" t="s">
        <v>244</v>
      </c>
      <c r="AB59" s="137">
        <v>1.2</v>
      </c>
      <c r="AC59" s="137" t="s">
        <v>244</v>
      </c>
    </row>
    <row r="60" spans="1:29" ht="16.5">
      <c r="A60" s="132" t="s">
        <v>319</v>
      </c>
      <c r="B60" s="135" t="s">
        <v>509</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90" priority="59" operator="containsText" text="х!">
      <formula>NOT(ISERROR(SEARCH("х!",H18)))</formula>
    </cfRule>
  </conditionalFormatting>
  <conditionalFormatting sqref="I21:K25 M21:O25 Q21:S25 U21:W25 Y21:AA25 I27:K30 M27:O30 Q27:S30 U27:W30 Y27:AA30 Y48:AA54 Y56:AA60 C20:AC20 Y32:AA38 Y40:AA46 G32:G38 G27:G30 G21:G25 G56:G60 G48:G54 G40:G46 C21:F60 AB21:AC60 U56:W60 Q56:S60 M56:O60 I56:K60 C59:G59 Y59:AB59 U48:W54 Q48:S54 M48:O54 I48:K54 C52:G52 Y52:AB52 U40:W46 Q40:S46 M40:O46 I40:K46 C45:G45 Y45:AB45 U32:W38 Q32:S38 M32:O38 I32:K38 C37:G37 Y37:AB37">
    <cfRule type="containsText" dxfId="89" priority="58" operator="containsText" text="х!">
      <formula>NOT(ISERROR(SEARCH("х!",C20)))</formula>
    </cfRule>
  </conditionalFormatting>
  <conditionalFormatting sqref="I21:K25 M21:O25 Q21:S25 U21:W25 Y21:AA25 I27:K30 M27:O30 Q27:S30 U27:W30 Y27:AA30 Y48:AA54 Y56:AA60 C20:AC20 Y32:AA38 Y40:AA46 G32:G38 G27:G30 G21:G25 G56:G60 G48:G54 G40:G46 C21:F60 AB21:AC60 U56:W60 Q56:S60 M56:O60 I56:K60 C59:G59 Y59:AB59 U48:W54 Q48:S54 M48:O54 I48:K54 C52:G52 Y52:AB52 U40:W46 Q40:S46 M40:O46 I40:K46 C45:G45 Y45:AB45 U32:W38 Q32:S38 M32:O38 I32:K38 C37:G37 Y37:AB37">
    <cfRule type="containsBlanks" dxfId="88" priority="57">
      <formula>LEN(TRIM(C20))=0</formula>
    </cfRule>
  </conditionalFormatting>
  <conditionalFormatting sqref="H21:H22 L21:L22 P21:P22 T21:T22 X21:X22">
    <cfRule type="containsText" dxfId="87" priority="56" operator="containsText" text="х!">
      <formula>NOT(ISERROR(SEARCH("х!",H21)))</formula>
    </cfRule>
  </conditionalFormatting>
  <conditionalFormatting sqref="H21:H22 L21:L22 P21:P22 T21:T22 X21:X22">
    <cfRule type="containsBlanks" dxfId="86" priority="55">
      <formula>LEN(TRIM(H21))=0</formula>
    </cfRule>
  </conditionalFormatting>
  <conditionalFormatting sqref="X23 T23 P23 H23 L23">
    <cfRule type="containsText" dxfId="85" priority="54" operator="containsText" text="х!">
      <formula>NOT(ISERROR(SEARCH("х!",H23)))</formula>
    </cfRule>
  </conditionalFormatting>
  <conditionalFormatting sqref="X23 T23 P23 H23 L23">
    <cfRule type="containsBlanks" dxfId="84" priority="53">
      <formula>LEN(TRIM(H23))=0</formula>
    </cfRule>
  </conditionalFormatting>
  <conditionalFormatting sqref="H28:H30 L28:L30 X28:X30 T28:T30 P28:P30">
    <cfRule type="containsText" dxfId="83" priority="52" operator="containsText" text="х!">
      <formula>NOT(ISERROR(SEARCH("х!",H28)))</formula>
    </cfRule>
  </conditionalFormatting>
  <conditionalFormatting sqref="H28:H30 L28:L30 X28:X30 T28:T30 P28:P30">
    <cfRule type="containsBlanks" dxfId="82" priority="51">
      <formula>LEN(TRIM(H28))=0</formula>
    </cfRule>
  </conditionalFormatting>
  <conditionalFormatting sqref="D26 AC26 G26:AA26">
    <cfRule type="containsText" dxfId="81" priority="50" operator="containsText" text="х!">
      <formula>NOT(ISERROR(SEARCH("х!",D26)))</formula>
    </cfRule>
  </conditionalFormatting>
  <conditionalFormatting sqref="D26 AC26 G26:AA26">
    <cfRule type="containsBlanks" dxfId="80" priority="49">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79" priority="46"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78" priority="45">
      <formula>LEN(TRIM(C26))=0</formula>
    </cfRule>
  </conditionalFormatting>
  <conditionalFormatting sqref="H28:H30 L28:L30 X28:X30 T28:T30 P28:P30">
    <cfRule type="containsText" dxfId="77" priority="44" operator="containsText" text="х!">
      <formula>NOT(ISERROR(SEARCH("х!",H28)))</formula>
    </cfRule>
  </conditionalFormatting>
  <conditionalFormatting sqref="H28:H30 L28:L30 X28:X30 T28:T30 P28:P30">
    <cfRule type="containsBlanks" dxfId="76" priority="43">
      <formula>LEN(TRIM(H28))=0</formula>
    </cfRule>
  </conditionalFormatting>
  <conditionalFormatting sqref="D26 G26:X26">
    <cfRule type="containsText" dxfId="75" priority="42" operator="containsText" text="х!">
      <formula>NOT(ISERROR(SEARCH("х!",D26)))</formula>
    </cfRule>
  </conditionalFormatting>
  <conditionalFormatting sqref="D26 G26:X26">
    <cfRule type="containsBlanks" dxfId="74" priority="41">
      <formula>LEN(TRIM(D26))=0</formula>
    </cfRule>
  </conditionalFormatting>
  <conditionalFormatting sqref="AB37">
    <cfRule type="containsText" dxfId="73" priority="40" operator="containsText" text="х!">
      <formula>NOT(ISERROR(SEARCH("х!",AB37)))</formula>
    </cfRule>
  </conditionalFormatting>
  <conditionalFormatting sqref="AB37">
    <cfRule type="containsBlanks" dxfId="72" priority="39">
      <formula>LEN(TRIM(AB37))=0</formula>
    </cfRule>
  </conditionalFormatting>
  <conditionalFormatting sqref="AB45">
    <cfRule type="containsText" dxfId="71" priority="38" operator="containsText" text="х!">
      <formula>NOT(ISERROR(SEARCH("х!",AB45)))</formula>
    </cfRule>
  </conditionalFormatting>
  <conditionalFormatting sqref="AB45">
    <cfRule type="containsBlanks" dxfId="70" priority="37">
      <formula>LEN(TRIM(AB45))=0</formula>
    </cfRule>
  </conditionalFormatting>
  <conditionalFormatting sqref="U52:W52 Q52:S52 M52:O52 I52:K52 C52:G52">
    <cfRule type="containsText" dxfId="69" priority="36" operator="containsText" text="х!">
      <formula>NOT(ISERROR(SEARCH("х!",C52)))</formula>
    </cfRule>
  </conditionalFormatting>
  <conditionalFormatting sqref="U52:W52 Q52:S52 M52:O52 I52:K52 C52:G52">
    <cfRule type="containsBlanks" dxfId="68" priority="35">
      <formula>LEN(TRIM(C52))=0</formula>
    </cfRule>
  </conditionalFormatting>
  <conditionalFormatting sqref="AB52">
    <cfRule type="containsText" dxfId="67" priority="34" operator="containsText" text="х!">
      <formula>NOT(ISERROR(SEARCH("х!",AB52)))</formula>
    </cfRule>
  </conditionalFormatting>
  <conditionalFormatting sqref="AB52">
    <cfRule type="containsBlanks" dxfId="66" priority="33">
      <formula>LEN(TRIM(AB52))=0</formula>
    </cfRule>
  </conditionalFormatting>
  <conditionalFormatting sqref="U59:W59 Q59:S59 M59:O59 I59:K59 C59:G59">
    <cfRule type="containsText" dxfId="65" priority="32" operator="containsText" text="х!">
      <formula>NOT(ISERROR(SEARCH("х!",C59)))</formula>
    </cfRule>
  </conditionalFormatting>
  <conditionalFormatting sqref="U59:W59 Q59:S59 M59:O59 I59:K59 C59:G59">
    <cfRule type="containsBlanks" dxfId="64" priority="31">
      <formula>LEN(TRIM(C59))=0</formula>
    </cfRule>
  </conditionalFormatting>
  <conditionalFormatting sqref="AB59">
    <cfRule type="containsText" dxfId="63" priority="30" operator="containsText" text="х!">
      <formula>NOT(ISERROR(SEARCH("х!",AB59)))</formula>
    </cfRule>
  </conditionalFormatting>
  <conditionalFormatting sqref="AB59">
    <cfRule type="containsBlanks" dxfId="62" priority="29">
      <formula>LEN(TRIM(AB59))=0</formula>
    </cfRule>
  </conditionalFormatting>
  <conditionalFormatting sqref="P59">
    <cfRule type="containsText" dxfId="61" priority="28" operator="containsText" text="х!">
      <formula>NOT(ISERROR(SEARCH("х!",P59)))</formula>
    </cfRule>
  </conditionalFormatting>
  <conditionalFormatting sqref="P59">
    <cfRule type="containsBlanks" dxfId="59" priority="27">
      <formula>LEN(TRIM(P59))=0</formula>
    </cfRule>
  </conditionalFormatting>
  <conditionalFormatting sqref="P59">
    <cfRule type="containsText" dxfId="57" priority="26" operator="containsText" text="х!">
      <formula>NOT(ISERROR(SEARCH("х!",P59)))</formula>
    </cfRule>
  </conditionalFormatting>
  <conditionalFormatting sqref="P59">
    <cfRule type="containsBlanks" dxfId="55" priority="25">
      <formula>LEN(TRIM(P59))=0</formula>
    </cfRule>
  </conditionalFormatting>
  <conditionalFormatting sqref="U52:W52 Q52:S52 M52:O52 I52:K52 C52:G52">
    <cfRule type="containsText" dxfId="51" priority="24" operator="containsText" text="х!">
      <formula>NOT(ISERROR(SEARCH("х!",C52)))</formula>
    </cfRule>
  </conditionalFormatting>
  <conditionalFormatting sqref="U52:W52 Q52:S52 M52:O52 I52:K52 C52:G52">
    <cfRule type="containsBlanks" dxfId="49" priority="23">
      <formula>LEN(TRIM(C52))=0</formula>
    </cfRule>
  </conditionalFormatting>
  <conditionalFormatting sqref="AB52">
    <cfRule type="containsText" dxfId="47" priority="22" operator="containsText" text="х!">
      <formula>NOT(ISERROR(SEARCH("х!",AB52)))</formula>
    </cfRule>
  </conditionalFormatting>
  <conditionalFormatting sqref="AB52">
    <cfRule type="containsBlanks" dxfId="45" priority="21">
      <formula>LEN(TRIM(AB52))=0</formula>
    </cfRule>
  </conditionalFormatting>
  <conditionalFormatting sqref="P52">
    <cfRule type="containsText" dxfId="43" priority="20" operator="containsText" text="х!">
      <formula>NOT(ISERROR(SEARCH("х!",P52)))</formula>
    </cfRule>
  </conditionalFormatting>
  <conditionalFormatting sqref="P52">
    <cfRule type="containsBlanks" dxfId="41" priority="19">
      <formula>LEN(TRIM(P52))=0</formula>
    </cfRule>
  </conditionalFormatting>
  <conditionalFormatting sqref="P52">
    <cfRule type="containsText" dxfId="39" priority="18" operator="containsText" text="х!">
      <formula>NOT(ISERROR(SEARCH("х!",P52)))</formula>
    </cfRule>
  </conditionalFormatting>
  <conditionalFormatting sqref="P52">
    <cfRule type="containsBlanks" dxfId="37" priority="17">
      <formula>LEN(TRIM(P52))=0</formula>
    </cfRule>
  </conditionalFormatting>
  <conditionalFormatting sqref="U45:W45 Q45:S45 M45:O45 I45:K45 C45:G45">
    <cfRule type="containsText" dxfId="33" priority="16" operator="containsText" text="х!">
      <formula>NOT(ISERROR(SEARCH("х!",C45)))</formula>
    </cfRule>
  </conditionalFormatting>
  <conditionalFormatting sqref="U45:W45 Q45:S45 M45:O45 I45:K45 C45:G45">
    <cfRule type="containsBlanks" dxfId="31" priority="15">
      <formula>LEN(TRIM(C45))=0</formula>
    </cfRule>
  </conditionalFormatting>
  <conditionalFormatting sqref="AB45">
    <cfRule type="containsText" dxfId="29" priority="14" operator="containsText" text="х!">
      <formula>NOT(ISERROR(SEARCH("х!",AB45)))</formula>
    </cfRule>
  </conditionalFormatting>
  <conditionalFormatting sqref="AB45">
    <cfRule type="containsBlanks" dxfId="27" priority="13">
      <formula>LEN(TRIM(AB45))=0</formula>
    </cfRule>
  </conditionalFormatting>
  <conditionalFormatting sqref="P45">
    <cfRule type="containsText" dxfId="25" priority="12" operator="containsText" text="х!">
      <formula>NOT(ISERROR(SEARCH("х!",P45)))</formula>
    </cfRule>
  </conditionalFormatting>
  <conditionalFormatting sqref="P45">
    <cfRule type="containsBlanks" dxfId="23" priority="11">
      <formula>LEN(TRIM(P45))=0</formula>
    </cfRule>
  </conditionalFormatting>
  <conditionalFormatting sqref="P45">
    <cfRule type="containsText" dxfId="21" priority="10" operator="containsText" text="х!">
      <formula>NOT(ISERROR(SEARCH("х!",P45)))</formula>
    </cfRule>
  </conditionalFormatting>
  <conditionalFormatting sqref="P45">
    <cfRule type="containsBlanks" dxfId="19" priority="9">
      <formula>LEN(TRIM(P45))=0</formula>
    </cfRule>
  </conditionalFormatting>
  <conditionalFormatting sqref="U37:W37 Q37:S37 M37:O37 I37:K37 C37:G37">
    <cfRule type="containsText" dxfId="15" priority="8" operator="containsText" text="х!">
      <formula>NOT(ISERROR(SEARCH("х!",C37)))</formula>
    </cfRule>
  </conditionalFormatting>
  <conditionalFormatting sqref="U37:W37 Q37:S37 M37:O37 I37:K37 C37:G37">
    <cfRule type="containsBlanks" dxfId="13" priority="7">
      <formula>LEN(TRIM(C37))=0</formula>
    </cfRule>
  </conditionalFormatting>
  <conditionalFormatting sqref="AB37">
    <cfRule type="containsText" dxfId="11" priority="6" operator="containsText" text="х!">
      <formula>NOT(ISERROR(SEARCH("х!",AB37)))</formula>
    </cfRule>
  </conditionalFormatting>
  <conditionalFormatting sqref="AB37">
    <cfRule type="containsBlanks" dxfId="9" priority="5">
      <formula>LEN(TRIM(AB37))=0</formula>
    </cfRule>
  </conditionalFormatting>
  <conditionalFormatting sqref="P37">
    <cfRule type="containsText" dxfId="7" priority="4" operator="containsText" text="х!">
      <formula>NOT(ISERROR(SEARCH("х!",P37)))</formula>
    </cfRule>
  </conditionalFormatting>
  <conditionalFormatting sqref="P37">
    <cfRule type="containsBlanks" dxfId="5" priority="3">
      <formula>LEN(TRIM(P37))=0</formula>
    </cfRule>
  </conditionalFormatting>
  <conditionalFormatting sqref="P37">
    <cfRule type="containsText" dxfId="3" priority="2" operator="containsText" text="х!">
      <formula>NOT(ISERROR(SEARCH("х!",P37)))</formula>
    </cfRule>
  </conditionalFormatting>
  <conditionalFormatting sqref="P37">
    <cfRule type="containsBlanks" dxfId="1" priority="1">
      <formula>LEN(TRIM(P37))=0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2019-04-19T03:34:23Z</dcterms:modified>
</cp:coreProperties>
</file>